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P-Archiv\FA\383 Berechnungen\SNB Gewinnanteil\02 Zeitreihen\"/>
    </mc:Choice>
  </mc:AlternateContent>
  <xr:revisionPtr revIDLastSave="0" documentId="13_ncr:1_{4F446D17-B89B-4323-A3B8-E1C3DA7C77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nd und Kantone" sheetId="2" r:id="rId1"/>
    <sheet name="Bund und Kantone einzel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2" i="1" l="1"/>
  <c r="AK34" i="1" s="1"/>
  <c r="AJ32" i="1"/>
  <c r="AJ34" i="1" s="1"/>
  <c r="AI32" i="1"/>
  <c r="AI34" i="1" s="1"/>
  <c r="AH32" i="1"/>
  <c r="AH34" i="1" s="1"/>
  <c r="E41" i="2"/>
  <c r="E40" i="2"/>
  <c r="E39" i="2"/>
  <c r="E38" i="2"/>
  <c r="AG32" i="1"/>
  <c r="AG34" i="1" s="1"/>
  <c r="E37" i="2"/>
  <c r="AF32" i="1" l="1"/>
  <c r="AF34" i="1" s="1"/>
  <c r="E36" i="2"/>
  <c r="AE32" i="1" l="1"/>
  <c r="AE34" i="1" s="1"/>
  <c r="E35" i="2" l="1"/>
  <c r="E34" i="2" l="1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AA34" i="1" l="1"/>
  <c r="Y34" i="1"/>
  <c r="X34" i="1"/>
  <c r="W34" i="1"/>
  <c r="Q34" i="1"/>
  <c r="P34" i="1"/>
  <c r="O34" i="1"/>
  <c r="H34" i="1"/>
  <c r="E34" i="1"/>
  <c r="AD32" i="1"/>
  <c r="AD34" i="1" s="1"/>
  <c r="W32" i="1"/>
  <c r="X32" i="1"/>
  <c r="Y32" i="1"/>
  <c r="Z32" i="1"/>
  <c r="Z34" i="1" s="1"/>
  <c r="AA32" i="1"/>
  <c r="AB32" i="1"/>
  <c r="AB34" i="1" s="1"/>
  <c r="AC32" i="1"/>
  <c r="AC34" i="1" s="1"/>
  <c r="P32" i="1"/>
  <c r="Q32" i="1"/>
  <c r="R32" i="1"/>
  <c r="R34" i="1" s="1"/>
  <c r="S32" i="1"/>
  <c r="S34" i="1" s="1"/>
  <c r="T32" i="1"/>
  <c r="T34" i="1" s="1"/>
  <c r="U32" i="1"/>
  <c r="U34" i="1" s="1"/>
  <c r="V32" i="1"/>
  <c r="V34" i="1" s="1"/>
  <c r="N32" i="1"/>
  <c r="N34" i="1" s="1"/>
  <c r="O32" i="1"/>
  <c r="L32" i="1"/>
  <c r="L34" i="1" s="1"/>
  <c r="K32" i="1"/>
  <c r="K34" i="1" s="1"/>
  <c r="J32" i="1"/>
  <c r="J34" i="1" s="1"/>
  <c r="I32" i="1"/>
  <c r="I34" i="1" s="1"/>
  <c r="H32" i="1"/>
  <c r="G32" i="1"/>
  <c r="G34" i="1" s="1"/>
  <c r="F32" i="1"/>
  <c r="F34" i="1" s="1"/>
  <c r="E32" i="1"/>
  <c r="D32" i="1"/>
  <c r="D34" i="1" s="1"/>
  <c r="C32" i="1"/>
  <c r="C34" i="1" s="1"/>
  <c r="B32" i="1"/>
  <c r="B34" i="1" s="1"/>
  <c r="M32" i="1"/>
  <c r="M34" i="1" s="1"/>
</calcChain>
</file>

<file path=xl/sharedStrings.xml><?xml version="1.0" encoding="utf-8"?>
<sst xmlns="http://schemas.openxmlformats.org/spreadsheetml/2006/main" count="55" uniqueCount="52">
  <si>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</si>
  <si>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</si>
  <si>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</si>
  <si>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</si>
  <si>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</si>
  <si>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</si>
  <si>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</si>
  <si>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</si>
  <si>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</si>
  <si>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</si>
  <si>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</si>
  <si>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</si>
  <si>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</si>
  <si>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</si>
  <si>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</si>
  <si>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</si>
  <si>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</si>
  <si>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</si>
  <si>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</si>
  <si>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</si>
  <si>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</si>
  <si>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</si>
  <si>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</si>
  <si>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</si>
  <si>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</si>
  <si>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</si>
  <si>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Total</t>
  </si>
  <si>
    <t>2008 - 2010: Vereinbarung vom 14.3.2008 / Accord du 14 mars 2008</t>
  </si>
  <si>
    <t>2011 - 2015: Vereinbarung vom 21.11.2011 / Accord du 21 novembre 2011</t>
  </si>
  <si>
    <t>CHF</t>
  </si>
  <si>
    <t>Auszahlung / Versement</t>
  </si>
  <si>
    <t>Gewinn / Bénéfice</t>
  </si>
  <si>
    <t>2016 - 2020: Vereinbarung vom 9.11.2016  /  Accord du 9 novembre 2016</t>
  </si>
  <si>
    <t>2002 - 2007: Vereinbarung vom 5.04.2002 / Accord du 5 avril 2002</t>
  </si>
  <si>
    <t>2003 - 2004: Zusatzvereinbarung vom 12.06.2003 / Accord complémentaire du 12 juin 2003</t>
  </si>
  <si>
    <t>1998 - 2002: Vereinbarung vom 24.04.1998 / Accord du 24 avril 1998</t>
  </si>
  <si>
    <t>1996*</t>
  </si>
  <si>
    <t>* Nachzahlung für 1995 / Rattrapage pour 1995</t>
  </si>
  <si>
    <t>Bund / Confédération</t>
  </si>
  <si>
    <t>Kantone / cantons total</t>
  </si>
  <si>
    <t>Bund
Confédération</t>
  </si>
  <si>
    <t>Kantone
Cantons</t>
  </si>
  <si>
    <t>1991 - 1997: Vereinbarung von 1992 / Accord de 1992</t>
  </si>
  <si>
    <t>1996 *</t>
  </si>
  <si>
    <t>Anteile von Bund und Kantonen am Bilanzgewinn der Schweizerischen Nationalbank</t>
  </si>
  <si>
    <t>Parts de la Confédération et des cantons au bénéfice porté au bilan de la Banque nationale suisse</t>
  </si>
  <si>
    <t xml:space="preserve"> Gewinn
 Bénéfice</t>
  </si>
  <si>
    <t xml:space="preserve"> Auszahlung
 Versement</t>
  </si>
  <si>
    <t>2019 - 2020: Zusatzvereinbarung vom 28.2.2020  /  Accord complémentaire du 28 février 2020</t>
  </si>
  <si>
    <t>2020 - 2025: Vereinbarung vom 29.1.2021  /  Accord du 29 janvier 2021</t>
  </si>
  <si>
    <t>Anteil von Bund und Kantonen am Bilanzgewinn der Schweizerischen Nationalbank</t>
  </si>
  <si>
    <t>Part de la Confédération et des cantons au bénéfice porté au bilan de la Banque nationale suisse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</si>
</sst>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 0;_ \-0;_ 0;_ @"/>
  </numFmts>
  <fonts count="19" x14ac:knownFonts="1">
    <font>
      <sz val="10"/>
      <name val="Arial"/>
    </font>
    <font>
      <sz val="11"/>
      <color theme="1"/>
      <name val="Arial"/>
      <family val="2"/>
    </font>
    <font>
      <sz val="8"/>
      <name val="Frutiger LT Com 45 Light"/>
      <family val="2"/>
    </font>
    <font>
      <b/>
      <sz val="8"/>
      <name val="Frutiger LT Com 45 Light"/>
      <family val="2"/>
    </font>
    <font>
      <i/>
      <sz val="8"/>
      <name val="Frutiger LT Com 45 Light"/>
      <family val="2"/>
    </font>
    <font>
      <b/>
      <sz val="11"/>
      <name val="Frutiger LT Com 45 Light"/>
      <family val="2"/>
    </font>
    <font>
      <sz val="11"/>
      <name val="Frutiger LT Com 45 Light"/>
      <family val="2"/>
    </font>
    <font>
      <b/>
      <sz val="8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color rgb="FF0070C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69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3" fillId="0" borderId="0" xfId="0" applyNumberFormat="1" applyFont="1"/>
    <xf numFmtId="0" fontId="2" fillId="0" borderId="0" xfId="0" applyFont="1" applyAlignment="1">
      <alignment horizontal="right" wrapText="1"/>
    </xf>
    <xf numFmtId="0" fontId="5" fillId="0" borderId="0" xfId="0" quotePrefix="1" applyFont="1" applyAlignment="1">
      <alignment horizontal="left"/>
    </xf>
    <xf numFmtId="2" fontId="6" fillId="0" borderId="0" xfId="0" applyNumberFormat="1" applyFont="1"/>
    <xf numFmtId="0" fontId="5" fillId="0" borderId="0" xfId="0" applyFont="1" applyAlignment="1">
      <alignment horizontal="left"/>
    </xf>
    <xf numFmtId="2" fontId="5" fillId="0" borderId="0" xfId="0" applyNumberFormat="1" applyFont="1"/>
    <xf numFmtId="0" fontId="4" fillId="0" borderId="1" xfId="0" applyFont="1" applyBorder="1" applyAlignment="1">
      <alignment horizontal="left"/>
    </xf>
    <xf numFmtId="2" fontId="3" fillId="0" borderId="1" xfId="0" applyNumberFormat="1" applyFont="1" applyBorder="1"/>
    <xf numFmtId="0" fontId="2" fillId="0" borderId="1" xfId="0" applyFont="1" applyBorder="1"/>
    <xf numFmtId="43" fontId="2" fillId="0" borderId="0" xfId="0" applyNumberFormat="1" applyFont="1"/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5" xfId="1" applyNumberFormat="1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0" borderId="4" xfId="0" applyFont="1" applyBorder="1" applyAlignment="1">
      <alignment horizontal="left"/>
    </xf>
    <xf numFmtId="164" fontId="10" fillId="0" borderId="0" xfId="1" applyNumberFormat="1" applyFont="1" applyFill="1" applyAlignment="1">
      <alignment horizontal="right" wrapText="1"/>
    </xf>
    <xf numFmtId="0" fontId="10" fillId="0" borderId="0" xfId="0" applyFont="1"/>
    <xf numFmtId="0" fontId="10" fillId="0" borderId="4" xfId="0" applyFont="1" applyBorder="1" applyAlignment="1">
      <alignment horizontal="left" vertical="top"/>
    </xf>
    <xf numFmtId="164" fontId="10" fillId="0" borderId="0" xfId="1" applyNumberFormat="1" applyFont="1" applyFill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10" fillId="0" borderId="3" xfId="0" applyFont="1" applyBorder="1" applyAlignment="1">
      <alignment horizontal="left" vertical="center"/>
    </xf>
    <xf numFmtId="164" fontId="10" fillId="0" borderId="2" xfId="1" applyNumberFormat="1" applyFont="1" applyFill="1" applyBorder="1" applyAlignment="1">
      <alignment horizontal="right" vertical="center" wrapText="1"/>
    </xf>
    <xf numFmtId="164" fontId="7" fillId="0" borderId="2" xfId="1" applyNumberFormat="1" applyFont="1" applyFill="1" applyBorder="1" applyAlignment="1">
      <alignment horizontal="right" vertical="center" wrapText="1"/>
    </xf>
    <xf numFmtId="0" fontId="7" fillId="0" borderId="0" xfId="0" applyFont="1"/>
    <xf numFmtId="0" fontId="11" fillId="0" borderId="0" xfId="2" quotePrefix="1" applyFont="1" applyAlignment="1">
      <alignment horizontal="left"/>
    </xf>
    <xf numFmtId="0" fontId="11" fillId="0" borderId="0" xfId="2" quotePrefix="1" applyFont="1" applyAlignment="1">
      <alignment horizontal="right"/>
    </xf>
    <xf numFmtId="2" fontId="12" fillId="0" borderId="0" xfId="2" applyNumberFormat="1" applyFont="1"/>
    <xf numFmtId="0" fontId="10" fillId="0" borderId="0" xfId="2" applyFont="1"/>
    <xf numFmtId="0" fontId="11" fillId="0" borderId="0" xfId="2" applyFont="1" applyAlignment="1">
      <alignment horizontal="left"/>
    </xf>
    <xf numFmtId="0" fontId="11" fillId="0" borderId="0" xfId="2" applyFont="1" applyAlignment="1">
      <alignment horizontal="right"/>
    </xf>
    <xf numFmtId="2" fontId="11" fillId="0" borderId="0" xfId="2" applyNumberFormat="1" applyFont="1"/>
    <xf numFmtId="2" fontId="10" fillId="0" borderId="0" xfId="2" applyNumberFormat="1" applyFont="1"/>
    <xf numFmtId="0" fontId="10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12" fillId="0" borderId="0" xfId="2" applyFont="1" applyAlignment="1">
      <alignment horizontal="left"/>
    </xf>
    <xf numFmtId="2" fontId="7" fillId="0" borderId="0" xfId="2" applyNumberFormat="1" applyFont="1"/>
    <xf numFmtId="0" fontId="4" fillId="0" borderId="0" xfId="0" applyFont="1" applyAlignment="1">
      <alignment horizontal="left"/>
    </xf>
    <xf numFmtId="164" fontId="10" fillId="0" borderId="0" xfId="2" applyNumberFormat="1" applyFont="1" applyAlignment="1">
      <alignment vertical="center"/>
    </xf>
    <xf numFmtId="0" fontId="10" fillId="0" borderId="0" xfId="2" applyFont="1" applyAlignment="1">
      <alignment vertical="center"/>
    </xf>
    <xf numFmtId="2" fontId="10" fillId="0" borderId="0" xfId="2" applyNumberFormat="1" applyFont="1" applyAlignment="1">
      <alignment vertical="center"/>
    </xf>
    <xf numFmtId="0" fontId="10" fillId="0" borderId="0" xfId="2" applyFont="1" applyAlignment="1">
      <alignment horizontal="right" vertical="center" wrapText="1"/>
    </xf>
    <xf numFmtId="0" fontId="16" fillId="0" borderId="0" xfId="2" quotePrefix="1" applyFont="1" applyAlignment="1">
      <alignment horizontal="left"/>
    </xf>
    <xf numFmtId="0" fontId="16" fillId="0" borderId="0" xfId="2" applyFont="1" applyAlignment="1">
      <alignment horizontal="left"/>
    </xf>
    <xf numFmtId="0" fontId="16" fillId="0" borderId="0" xfId="0" quotePrefix="1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1" xfId="0" applyFont="1" applyBorder="1" applyAlignment="1">
      <alignment horizontal="left"/>
    </xf>
    <xf numFmtId="0" fontId="13" fillId="3" borderId="6" xfId="2" applyFont="1" applyFill="1" applyBorder="1" applyAlignment="1">
      <alignment horizontal="left" vertical="center" wrapText="1"/>
    </xf>
    <xf numFmtId="0" fontId="14" fillId="3" borderId="6" xfId="2" applyFont="1" applyFill="1" applyBorder="1" applyAlignment="1">
      <alignment horizontal="left" vertical="center" wrapText="1"/>
    </xf>
    <xf numFmtId="0" fontId="15" fillId="3" borderId="6" xfId="2" applyFont="1" applyFill="1" applyBorder="1" applyAlignment="1">
      <alignment horizontal="right" vertical="center" wrapText="1" indent="1"/>
    </xf>
    <xf numFmtId="3" fontId="15" fillId="0" borderId="6" xfId="2" applyNumberFormat="1" applyFont="1" applyBorder="1" applyAlignment="1">
      <alignment horizontal="right" vertical="center" indent="1"/>
    </xf>
    <xf numFmtId="0" fontId="13" fillId="3" borderId="6" xfId="2" applyFont="1" applyFill="1" applyBorder="1" applyAlignment="1">
      <alignment horizontal="right" vertical="center" wrapText="1" indent="1"/>
    </xf>
    <xf numFmtId="3" fontId="13" fillId="0" borderId="6" xfId="2" applyNumberFormat="1" applyFont="1" applyBorder="1" applyAlignment="1">
      <alignment horizontal="right" vertical="center" indent="1"/>
    </xf>
    <xf numFmtId="165" fontId="13" fillId="0" borderId="6" xfId="2" applyNumberFormat="1" applyFont="1" applyBorder="1" applyAlignment="1">
      <alignment horizontal="left" vertical="center"/>
    </xf>
    <xf numFmtId="165" fontId="14" fillId="0" borderId="6" xfId="2" applyNumberFormat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164" fontId="10" fillId="2" borderId="0" xfId="1" applyNumberFormat="1" applyFont="1" applyFill="1" applyAlignment="1">
      <alignment horizontal="right" vertical="center" wrapText="1"/>
    </xf>
    <xf numFmtId="164" fontId="10" fillId="0" borderId="0" xfId="1" applyNumberFormat="1" applyFont="1" applyFill="1" applyAlignment="1">
      <alignment horizontal="right" vertical="center" wrapText="1"/>
    </xf>
  </cellXfs>
  <cellStyles count="3">
    <cellStyle name="Komma" xfId="1" builtinId="3"/>
    <cellStyle name="Standard" xfId="0" builtinId="0"/>
    <cellStyle name="Standard 2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3"/>
  <sheetViews>
    <sheetView showGridLines="0" tabSelected="1" zoomScaleNormal="100" workbookViewId="0">
      <pane ySplit="5" topLeftCell="A6" activePane="bottomLeft" state="frozen"/>
      <selection pane="bottomLeft" activeCell="A60" sqref="A60"/>
    </sheetView>
  </sheetViews>
  <sheetFormatPr baseColWidth="10" defaultRowHeight="11.25" x14ac:dyDescent="0.2"/>
  <cols>
    <col min="1" max="1" width="10.28515625" style="44" customWidth="1"/>
    <col min="2" max="2" width="10.7109375" style="44" customWidth="1"/>
    <col min="3" max="5" width="18.7109375" style="45" customWidth="1"/>
    <col min="6" max="6" width="14.85546875" style="39" customWidth="1"/>
    <col min="7" max="8" width="11.7109375" style="39" customWidth="1"/>
    <col min="9" max="9" width="16.42578125" style="39" customWidth="1"/>
    <col min="10" max="22" width="11.7109375" style="39" customWidth="1"/>
    <col min="23" max="23" width="11.7109375" style="47" customWidth="1"/>
    <col min="24" max="24" width="11.7109375" style="39" customWidth="1"/>
    <col min="25" max="25" width="11.42578125" style="39"/>
    <col min="26" max="26" width="11.7109375" style="39" bestFit="1" customWidth="1"/>
    <col min="27" max="16384" width="11.42578125" style="39"/>
  </cols>
  <sheetData>
    <row r="1" spans="1:39" ht="18" customHeight="1" x14ac:dyDescent="0.25">
      <c r="A1" s="53" t="s">
        <v>50</v>
      </c>
      <c r="B1" s="36"/>
      <c r="C1" s="37"/>
      <c r="D1" s="37"/>
      <c r="E1" s="37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8"/>
    </row>
    <row r="2" spans="1:39" ht="15" customHeight="1" x14ac:dyDescent="0.25">
      <c r="A2" s="54" t="s">
        <v>51</v>
      </c>
      <c r="B2" s="40"/>
      <c r="C2" s="41"/>
      <c r="D2" s="41"/>
      <c r="E2" s="41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2"/>
    </row>
    <row r="4" spans="1:39" s="1" customFormat="1" ht="15" customHeight="1" x14ac:dyDescent="0.25">
      <c r="A4" s="66" t="s">
        <v>29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3"/>
    </row>
    <row r="5" spans="1:39" ht="33.75" customHeight="1" x14ac:dyDescent="0.2">
      <c r="A5" s="58" t="s">
        <v>46</v>
      </c>
      <c r="B5" s="59" t="s">
        <v>47</v>
      </c>
      <c r="C5" s="60" t="s">
        <v>40</v>
      </c>
      <c r="D5" s="60" t="s">
        <v>41</v>
      </c>
      <c r="E5" s="62" t="s">
        <v>26</v>
      </c>
      <c r="W5" s="39"/>
    </row>
    <row r="6" spans="1:39" s="50" customFormat="1" ht="16.5" customHeight="1" x14ac:dyDescent="0.2">
      <c r="A6" s="64">
        <v>1991</v>
      </c>
      <c r="B6" s="65">
        <v>1993</v>
      </c>
      <c r="C6" s="61">
        <v>200000000</v>
      </c>
      <c r="D6" s="61">
        <v>400000000</v>
      </c>
      <c r="E6" s="63">
        <f>SUM(C6:D6)</f>
        <v>600000000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39" s="50" customFormat="1" ht="16.5" customHeight="1" x14ac:dyDescent="0.2">
      <c r="A7" s="64">
        <v>1992</v>
      </c>
      <c r="B7" s="65">
        <v>1994</v>
      </c>
      <c r="C7" s="61">
        <v>200000000</v>
      </c>
      <c r="D7" s="61">
        <v>400000000</v>
      </c>
      <c r="E7" s="63">
        <f t="shared" ref="E7:E34" si="0">SUM(C7:D7)</f>
        <v>600000000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</row>
    <row r="8" spans="1:39" s="50" customFormat="1" ht="16.5" customHeight="1" x14ac:dyDescent="0.2">
      <c r="A8" s="64">
        <v>1993</v>
      </c>
      <c r="B8" s="65">
        <v>1995</v>
      </c>
      <c r="C8" s="61">
        <v>200000000</v>
      </c>
      <c r="D8" s="61">
        <v>400000000</v>
      </c>
      <c r="E8" s="63">
        <f t="shared" si="0"/>
        <v>600000000</v>
      </c>
    </row>
    <row r="9" spans="1:39" s="50" customFormat="1" ht="16.5" customHeight="1" x14ac:dyDescent="0.2">
      <c r="A9" s="64">
        <v>1994</v>
      </c>
      <c r="B9" s="65">
        <v>1996</v>
      </c>
      <c r="C9" s="61">
        <v>200000000</v>
      </c>
      <c r="D9" s="61">
        <v>400000000</v>
      </c>
      <c r="E9" s="63">
        <f t="shared" si="0"/>
        <v>600000000</v>
      </c>
    </row>
    <row r="10" spans="1:39" s="50" customFormat="1" ht="16.5" customHeight="1" x14ac:dyDescent="0.2">
      <c r="A10" s="64">
        <v>1995</v>
      </c>
      <c r="B10" s="65">
        <v>1997</v>
      </c>
      <c r="C10" s="61">
        <v>47399725.379999995</v>
      </c>
      <c r="D10" s="61">
        <v>94799448</v>
      </c>
      <c r="E10" s="63">
        <f t="shared" si="0"/>
        <v>142199173.38</v>
      </c>
    </row>
    <row r="11" spans="1:39" s="50" customFormat="1" ht="16.5" customHeight="1" x14ac:dyDescent="0.2">
      <c r="A11" s="64" t="s">
        <v>43</v>
      </c>
      <c r="B11" s="65">
        <v>1997</v>
      </c>
      <c r="C11" s="61">
        <v>152600274.62</v>
      </c>
      <c r="D11" s="61">
        <v>305200552</v>
      </c>
      <c r="E11" s="63">
        <f t="shared" si="0"/>
        <v>457800826.62</v>
      </c>
    </row>
    <row r="12" spans="1:39" s="50" customFormat="1" ht="16.5" customHeight="1" x14ac:dyDescent="0.2">
      <c r="A12" s="64">
        <v>1996</v>
      </c>
      <c r="B12" s="65">
        <v>1998</v>
      </c>
      <c r="C12" s="61">
        <v>200000000</v>
      </c>
      <c r="D12" s="61">
        <v>400000000</v>
      </c>
      <c r="E12" s="63">
        <f t="shared" si="0"/>
        <v>600000000</v>
      </c>
    </row>
    <row r="13" spans="1:39" s="50" customFormat="1" ht="16.5" customHeight="1" x14ac:dyDescent="0.2">
      <c r="A13" s="64">
        <v>1997</v>
      </c>
      <c r="B13" s="65">
        <v>1998</v>
      </c>
      <c r="C13" s="61">
        <v>200000000</v>
      </c>
      <c r="D13" s="61">
        <v>400000000</v>
      </c>
      <c r="E13" s="63">
        <f t="shared" si="0"/>
        <v>600000000</v>
      </c>
    </row>
    <row r="14" spans="1:39" s="50" customFormat="1" ht="16.5" customHeight="1" x14ac:dyDescent="0.2">
      <c r="A14" s="64">
        <v>1998</v>
      </c>
      <c r="B14" s="65">
        <v>1999</v>
      </c>
      <c r="C14" s="61">
        <v>500000000</v>
      </c>
      <c r="D14" s="61">
        <v>1000000000</v>
      </c>
      <c r="E14" s="63">
        <f t="shared" si="0"/>
        <v>1500000000</v>
      </c>
    </row>
    <row r="15" spans="1:39" s="51" customFormat="1" ht="16.5" customHeight="1" x14ac:dyDescent="0.2">
      <c r="A15" s="64">
        <v>1999</v>
      </c>
      <c r="B15" s="65">
        <v>2000</v>
      </c>
      <c r="C15" s="61">
        <v>500000000</v>
      </c>
      <c r="D15" s="61">
        <v>1000000000</v>
      </c>
      <c r="E15" s="63">
        <f t="shared" si="0"/>
        <v>1500000000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</row>
    <row r="16" spans="1:39" s="51" customFormat="1" ht="16.5" customHeight="1" x14ac:dyDescent="0.2">
      <c r="A16" s="64">
        <v>2000</v>
      </c>
      <c r="B16" s="65">
        <v>2001</v>
      </c>
      <c r="C16" s="61">
        <v>500000000</v>
      </c>
      <c r="D16" s="61">
        <v>1000000000</v>
      </c>
      <c r="E16" s="63">
        <f t="shared" si="0"/>
        <v>1500000000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2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</row>
    <row r="17" spans="1:39" s="51" customFormat="1" ht="16.5" customHeight="1" x14ac:dyDescent="0.2">
      <c r="A17" s="64">
        <v>2001</v>
      </c>
      <c r="B17" s="65">
        <v>2002</v>
      </c>
      <c r="C17" s="61">
        <v>500000000</v>
      </c>
      <c r="D17" s="61">
        <v>1000000000</v>
      </c>
      <c r="E17" s="63">
        <f t="shared" si="0"/>
        <v>1500000000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</row>
    <row r="18" spans="1:39" s="51" customFormat="1" ht="16.5" customHeight="1" x14ac:dyDescent="0.2">
      <c r="A18" s="64">
        <v>2002</v>
      </c>
      <c r="B18" s="65">
        <v>2003</v>
      </c>
      <c r="C18" s="61">
        <v>833333333</v>
      </c>
      <c r="D18" s="61">
        <v>1666666667</v>
      </c>
      <c r="E18" s="63">
        <f t="shared" si="0"/>
        <v>2500000000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</row>
    <row r="19" spans="1:39" s="51" customFormat="1" ht="16.5" customHeight="1" x14ac:dyDescent="0.2">
      <c r="A19" s="64">
        <v>2003</v>
      </c>
      <c r="B19" s="65">
        <v>2004</v>
      </c>
      <c r="C19" s="61">
        <v>933333333</v>
      </c>
      <c r="D19" s="61">
        <v>1866666667</v>
      </c>
      <c r="E19" s="63">
        <f t="shared" si="0"/>
        <v>2800000000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</row>
    <row r="20" spans="1:39" s="51" customFormat="1" ht="16.5" customHeight="1" x14ac:dyDescent="0.2">
      <c r="A20" s="64">
        <v>2004</v>
      </c>
      <c r="B20" s="65">
        <v>2005</v>
      </c>
      <c r="C20" s="61">
        <v>966666667</v>
      </c>
      <c r="D20" s="61">
        <v>1933333333</v>
      </c>
      <c r="E20" s="63">
        <f t="shared" si="0"/>
        <v>2900000000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</row>
    <row r="21" spans="1:39" s="51" customFormat="1" ht="16.5" customHeight="1" x14ac:dyDescent="0.2">
      <c r="A21" s="64">
        <v>2005</v>
      </c>
      <c r="B21" s="65">
        <v>2006</v>
      </c>
      <c r="C21" s="61">
        <v>833333333</v>
      </c>
      <c r="D21" s="61">
        <v>1666666667</v>
      </c>
      <c r="E21" s="63">
        <f t="shared" si="0"/>
        <v>2500000000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</row>
    <row r="22" spans="1:39" s="51" customFormat="1" ht="16.5" customHeight="1" x14ac:dyDescent="0.2">
      <c r="A22" s="64">
        <v>2006</v>
      </c>
      <c r="B22" s="65">
        <v>2007</v>
      </c>
      <c r="C22" s="61">
        <v>833333333</v>
      </c>
      <c r="D22" s="61">
        <v>1666666667</v>
      </c>
      <c r="E22" s="63">
        <f t="shared" si="0"/>
        <v>2500000000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</row>
    <row r="23" spans="1:39" s="51" customFormat="1" ht="16.5" customHeight="1" x14ac:dyDescent="0.2">
      <c r="A23" s="64">
        <v>2007</v>
      </c>
      <c r="B23" s="65">
        <v>2008</v>
      </c>
      <c r="C23" s="61">
        <v>833333333</v>
      </c>
      <c r="D23" s="61">
        <v>1666666667</v>
      </c>
      <c r="E23" s="63">
        <f t="shared" si="0"/>
        <v>2500000000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</row>
    <row r="24" spans="1:39" s="51" customFormat="1" ht="16.5" customHeight="1" x14ac:dyDescent="0.2">
      <c r="A24" s="64">
        <v>2008</v>
      </c>
      <c r="B24" s="65">
        <v>2009</v>
      </c>
      <c r="C24" s="61">
        <v>833333333</v>
      </c>
      <c r="D24" s="61">
        <v>1666666667</v>
      </c>
      <c r="E24" s="63">
        <f t="shared" si="0"/>
        <v>2500000000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</row>
    <row r="25" spans="1:39" s="51" customFormat="1" ht="16.5" customHeight="1" x14ac:dyDescent="0.2">
      <c r="A25" s="64">
        <v>2009</v>
      </c>
      <c r="B25" s="65">
        <v>2010</v>
      </c>
      <c r="C25" s="61">
        <v>833333333</v>
      </c>
      <c r="D25" s="61">
        <v>1666666667</v>
      </c>
      <c r="E25" s="63">
        <f t="shared" si="0"/>
        <v>2500000000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</row>
    <row r="26" spans="1:39" s="51" customFormat="1" ht="16.5" customHeight="1" x14ac:dyDescent="0.2">
      <c r="A26" s="64">
        <v>2010</v>
      </c>
      <c r="B26" s="65">
        <v>2011</v>
      </c>
      <c r="C26" s="61">
        <v>833333333</v>
      </c>
      <c r="D26" s="61">
        <v>1666666667</v>
      </c>
      <c r="E26" s="63">
        <f t="shared" si="0"/>
        <v>2500000000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</row>
    <row r="27" spans="1:39" s="51" customFormat="1" ht="16.5" customHeight="1" x14ac:dyDescent="0.2">
      <c r="A27" s="64">
        <v>2011</v>
      </c>
      <c r="B27" s="65">
        <v>2012</v>
      </c>
      <c r="C27" s="61">
        <v>333333333</v>
      </c>
      <c r="D27" s="61">
        <v>666666667</v>
      </c>
      <c r="E27" s="63">
        <f t="shared" si="0"/>
        <v>1000000000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</row>
    <row r="28" spans="1:39" s="51" customFormat="1" ht="16.5" customHeight="1" x14ac:dyDescent="0.2">
      <c r="A28" s="64">
        <v>2012</v>
      </c>
      <c r="B28" s="65">
        <v>2013</v>
      </c>
      <c r="C28" s="61">
        <v>333333333</v>
      </c>
      <c r="D28" s="61">
        <v>666666667</v>
      </c>
      <c r="E28" s="63">
        <f t="shared" si="0"/>
        <v>1000000000</v>
      </c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</row>
    <row r="29" spans="1:39" s="51" customFormat="1" ht="16.5" customHeight="1" x14ac:dyDescent="0.2">
      <c r="A29" s="64">
        <v>2013</v>
      </c>
      <c r="B29" s="65">
        <v>2014</v>
      </c>
      <c r="C29" s="61">
        <v>0</v>
      </c>
      <c r="D29" s="61">
        <v>0</v>
      </c>
      <c r="E29" s="63">
        <f t="shared" si="0"/>
        <v>0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</row>
    <row r="30" spans="1:39" s="51" customFormat="1" ht="16.5" customHeight="1" x14ac:dyDescent="0.2">
      <c r="A30" s="64">
        <v>2014</v>
      </c>
      <c r="B30" s="65">
        <v>2015</v>
      </c>
      <c r="C30" s="61">
        <v>666666667</v>
      </c>
      <c r="D30" s="61">
        <v>1333333333</v>
      </c>
      <c r="E30" s="63">
        <f t="shared" si="0"/>
        <v>2000000000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</row>
    <row r="31" spans="1:39" s="51" customFormat="1" ht="16.5" customHeight="1" x14ac:dyDescent="0.2">
      <c r="A31" s="64">
        <v>2015</v>
      </c>
      <c r="B31" s="65">
        <v>2016</v>
      </c>
      <c r="C31" s="61">
        <v>333333333</v>
      </c>
      <c r="D31" s="61">
        <v>666666667</v>
      </c>
      <c r="E31" s="63">
        <f t="shared" si="0"/>
        <v>1000000000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</row>
    <row r="32" spans="1:39" s="51" customFormat="1" ht="16.5" customHeight="1" x14ac:dyDescent="0.2">
      <c r="A32" s="64">
        <v>2016</v>
      </c>
      <c r="B32" s="65">
        <v>2017</v>
      </c>
      <c r="C32" s="61">
        <v>576580377.75</v>
      </c>
      <c r="D32" s="61">
        <v>1153160757</v>
      </c>
      <c r="E32" s="63">
        <f t="shared" si="0"/>
        <v>1729741134.75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</row>
    <row r="33" spans="1:39" s="51" customFormat="1" ht="16.5" customHeight="1" x14ac:dyDescent="0.2">
      <c r="A33" s="64">
        <v>2017</v>
      </c>
      <c r="B33" s="65">
        <v>2018</v>
      </c>
      <c r="C33" s="61">
        <v>666666667</v>
      </c>
      <c r="D33" s="61">
        <v>1333333333</v>
      </c>
      <c r="E33" s="63">
        <f t="shared" si="0"/>
        <v>2000000000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</row>
    <row r="34" spans="1:39" s="51" customFormat="1" ht="16.5" customHeight="1" x14ac:dyDescent="0.2">
      <c r="A34" s="64">
        <v>2018</v>
      </c>
      <c r="B34" s="65">
        <v>2019</v>
      </c>
      <c r="C34" s="61">
        <v>666666667</v>
      </c>
      <c r="D34" s="61">
        <v>1333333333</v>
      </c>
      <c r="E34" s="63">
        <f t="shared" si="0"/>
        <v>2000000000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</row>
    <row r="35" spans="1:39" s="51" customFormat="1" ht="16.5" customHeight="1" x14ac:dyDescent="0.2">
      <c r="A35" s="64">
        <v>2019</v>
      </c>
      <c r="B35" s="65">
        <v>2020</v>
      </c>
      <c r="C35" s="61">
        <v>1333333333</v>
      </c>
      <c r="D35" s="61">
        <v>2666666667</v>
      </c>
      <c r="E35" s="63">
        <f t="shared" ref="E35" si="1">SUM(C35:D35)</f>
        <v>4000000000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</row>
    <row r="36" spans="1:39" s="51" customFormat="1" ht="16.5" customHeight="1" x14ac:dyDescent="0.2">
      <c r="A36" s="64">
        <v>2020</v>
      </c>
      <c r="B36" s="65">
        <v>2021</v>
      </c>
      <c r="C36" s="61">
        <v>2000000000</v>
      </c>
      <c r="D36" s="61">
        <v>4000000000</v>
      </c>
      <c r="E36" s="63">
        <f t="shared" ref="E36" si="2">SUM(C36:D36)</f>
        <v>6000000000</v>
      </c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</row>
    <row r="37" spans="1:39" s="51" customFormat="1" ht="16.5" customHeight="1" x14ac:dyDescent="0.2">
      <c r="A37" s="64">
        <v>2021</v>
      </c>
      <c r="B37" s="65">
        <v>2022</v>
      </c>
      <c r="C37" s="61">
        <v>2000000000</v>
      </c>
      <c r="D37" s="61">
        <v>4000000000</v>
      </c>
      <c r="E37" s="63">
        <f t="shared" ref="E37" si="3">SUM(C37:D37)</f>
        <v>6000000000</v>
      </c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</row>
    <row r="38" spans="1:39" s="51" customFormat="1" ht="16.5" customHeight="1" x14ac:dyDescent="0.2">
      <c r="A38" s="64">
        <v>2022</v>
      </c>
      <c r="B38" s="65">
        <v>2023</v>
      </c>
      <c r="C38" s="61">
        <v>0</v>
      </c>
      <c r="D38" s="61">
        <v>0</v>
      </c>
      <c r="E38" s="63">
        <f t="shared" ref="E38:E41" si="4">SUM(C38:D38)</f>
        <v>0</v>
      </c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</row>
    <row r="39" spans="1:39" s="51" customFormat="1" ht="16.5" customHeight="1" x14ac:dyDescent="0.2">
      <c r="A39" s="64">
        <v>2023</v>
      </c>
      <c r="B39" s="65">
        <v>2024</v>
      </c>
      <c r="C39" s="61">
        <v>0</v>
      </c>
      <c r="D39" s="61">
        <v>0</v>
      </c>
      <c r="E39" s="63">
        <f t="shared" si="4"/>
        <v>0</v>
      </c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</row>
    <row r="40" spans="1:39" s="51" customFormat="1" ht="16.5" customHeight="1" x14ac:dyDescent="0.2">
      <c r="A40" s="64">
        <v>2024</v>
      </c>
      <c r="B40" s="65">
        <v>2025</v>
      </c>
      <c r="C40" s="61">
        <v>1000000000</v>
      </c>
      <c r="D40" s="61">
        <v>2000000000</v>
      </c>
      <c r="E40" s="63">
        <f t="shared" si="4"/>
        <v>3000000000</v>
      </c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</row>
    <row r="41" spans="1:39" s="51" customFormat="1" ht="16.5" customHeight="1" x14ac:dyDescent="0.2">
      <c r="A41" s="64">
        <v>2025</v>
      </c>
      <c r="B41" s="65">
        <v>2026</v>
      </c>
      <c r="C41" s="61">
        <v>1333333333</v>
      </c>
      <c r="D41" s="61">
        <v>2666666667</v>
      </c>
      <c r="E41" s="63">
        <f t="shared" si="4"/>
        <v>4000000000</v>
      </c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</row>
    <row r="42" spans="1:39" s="43" customFormat="1" x14ac:dyDescent="0.2">
      <c r="A42" s="44"/>
      <c r="B42" s="44"/>
      <c r="C42" s="45"/>
      <c r="D42" s="45"/>
      <c r="E42" s="45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</row>
    <row r="43" spans="1:39" ht="13.5" customHeight="1" x14ac:dyDescent="0.2">
      <c r="A43" s="44" t="s">
        <v>37</v>
      </c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3"/>
    </row>
    <row r="44" spans="1:39" s="43" customFormat="1" x14ac:dyDescent="0.2">
      <c r="A44" s="44"/>
      <c r="B44" s="44"/>
      <c r="C44" s="45"/>
      <c r="D44" s="45"/>
      <c r="E44" s="45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</row>
    <row r="45" spans="1:39" s="43" customFormat="1" ht="13.5" customHeight="1" x14ac:dyDescent="0.2">
      <c r="A45" s="44" t="s">
        <v>42</v>
      </c>
      <c r="B45" s="44"/>
      <c r="C45" s="45"/>
      <c r="D45" s="45"/>
      <c r="E45" s="45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</row>
    <row r="46" spans="1:39" s="43" customFormat="1" ht="13.5" customHeight="1" x14ac:dyDescent="0.2">
      <c r="A46" s="44" t="s">
        <v>35</v>
      </c>
      <c r="B46" s="44"/>
      <c r="C46" s="45"/>
      <c r="D46" s="45"/>
      <c r="E46" s="45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</row>
    <row r="47" spans="1:39" ht="13.5" customHeight="1" x14ac:dyDescent="0.2">
      <c r="A47" s="44" t="s">
        <v>33</v>
      </c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6"/>
      <c r="S47" s="46"/>
      <c r="T47" s="46"/>
      <c r="U47" s="46"/>
      <c r="V47" s="46"/>
      <c r="W47" s="38"/>
    </row>
    <row r="48" spans="1:39" ht="13.5" customHeight="1" x14ac:dyDescent="0.2">
      <c r="A48" s="44" t="s">
        <v>34</v>
      </c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6"/>
      <c r="S48" s="46"/>
      <c r="T48" s="46"/>
      <c r="U48" s="46"/>
      <c r="V48" s="46"/>
      <c r="W48" s="38"/>
    </row>
    <row r="49" spans="1:23" ht="13.5" customHeight="1" x14ac:dyDescent="0.2">
      <c r="A49" s="44" t="s">
        <v>27</v>
      </c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6"/>
      <c r="S49" s="46"/>
      <c r="T49" s="46"/>
      <c r="U49" s="46"/>
      <c r="V49" s="46"/>
      <c r="W49" s="38"/>
    </row>
    <row r="50" spans="1:23" ht="13.5" customHeight="1" x14ac:dyDescent="0.2">
      <c r="A50" s="44" t="s">
        <v>28</v>
      </c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6"/>
      <c r="S50" s="46"/>
      <c r="T50" s="46"/>
      <c r="U50" s="46"/>
      <c r="V50" s="46"/>
      <c r="W50" s="38"/>
    </row>
    <row r="51" spans="1:23" ht="13.5" customHeight="1" x14ac:dyDescent="0.2">
      <c r="A51" s="44" t="s">
        <v>32</v>
      </c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3"/>
    </row>
    <row r="52" spans="1:23" ht="13.5" customHeight="1" x14ac:dyDescent="0.2">
      <c r="A52" s="44" t="s">
        <v>48</v>
      </c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3"/>
    </row>
    <row r="53" spans="1:23" ht="13.5" customHeight="1" x14ac:dyDescent="0.2">
      <c r="A53" s="44" t="s">
        <v>49</v>
      </c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3"/>
    </row>
  </sheetData>
  <pageMargins left="0.78740157480314965" right="0.34" top="0.59055118110236227" bottom="0.59055118110236227" header="0.51181102362204722" footer="0.27559055118110237"/>
  <pageSetup paperSize="9" orientation="portrait" r:id="rId1"/>
  <headerFooter alignWithMargins="0">
    <oddFooter>&amp;L&amp;8EFV-FA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80"/>
  <sheetViews>
    <sheetView showGridLines="0" zoomScaleNormal="100" workbookViewId="0">
      <pane xSplit="1" ySplit="4" topLeftCell="B5" activePane="bottomRight" state="frozen"/>
      <selection pane="topRight" activeCell="C1" sqref="C1"/>
      <selection pane="bottomLeft" activeCell="A12" sqref="A12"/>
      <selection pane="bottomRight" activeCell="A50" sqref="A50"/>
    </sheetView>
  </sheetViews>
  <sheetFormatPr baseColWidth="10" defaultRowHeight="12.75" x14ac:dyDescent="0.25"/>
  <cols>
    <col min="1" max="1" width="17.85546875" style="1" customWidth="1"/>
    <col min="2" max="22" width="11.7109375" style="1" customWidth="1"/>
    <col min="23" max="23" width="11.7109375" style="3" customWidth="1"/>
    <col min="24" max="24" width="11.7109375" style="1" customWidth="1"/>
    <col min="25" max="25" width="11.5703125" style="1" bestFit="1" customWidth="1"/>
    <col min="26" max="26" width="11.85546875" style="1" bestFit="1" customWidth="1"/>
    <col min="27" max="33" width="11.7109375" style="1" bestFit="1" customWidth="1"/>
    <col min="34" max="16384" width="11.42578125" style="1"/>
  </cols>
  <sheetData>
    <row r="1" spans="1:37" ht="18" customHeight="1" x14ac:dyDescent="0.25">
      <c r="A1" s="55" t="s">
        <v>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</row>
    <row r="2" spans="1:37" ht="15" customHeight="1" x14ac:dyDescent="0.25">
      <c r="A2" s="56" t="s">
        <v>45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</row>
    <row r="3" spans="1:37" ht="19.5" customHeight="1" x14ac:dyDescent="0.25">
      <c r="A3" s="57" t="s">
        <v>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10"/>
      <c r="X3" s="11"/>
    </row>
    <row r="4" spans="1:37" s="15" customFormat="1" ht="15" customHeight="1" x14ac:dyDescent="0.2">
      <c r="A4" s="13" t="s">
        <v>31</v>
      </c>
      <c r="B4" s="14">
        <v>1991</v>
      </c>
      <c r="C4" s="14">
        <v>1992</v>
      </c>
      <c r="D4" s="14">
        <v>1993</v>
      </c>
      <c r="E4" s="14">
        <v>1994</v>
      </c>
      <c r="F4" s="14">
        <v>1995</v>
      </c>
      <c r="G4" s="14" t="s">
        <v>36</v>
      </c>
      <c r="H4" s="14">
        <v>1996</v>
      </c>
      <c r="I4" s="14">
        <v>1997</v>
      </c>
      <c r="J4" s="14">
        <v>1998</v>
      </c>
      <c r="K4" s="14">
        <v>1999</v>
      </c>
      <c r="L4" s="14">
        <v>2000</v>
      </c>
      <c r="M4" s="14">
        <v>2001</v>
      </c>
      <c r="N4" s="14">
        <v>2002</v>
      </c>
      <c r="O4" s="14">
        <v>2003</v>
      </c>
      <c r="P4" s="14">
        <v>2004</v>
      </c>
      <c r="Q4" s="14">
        <v>2005</v>
      </c>
      <c r="R4" s="14">
        <v>2006</v>
      </c>
      <c r="S4" s="14">
        <v>2007</v>
      </c>
      <c r="T4" s="14">
        <v>2008</v>
      </c>
      <c r="U4" s="14">
        <v>2009</v>
      </c>
      <c r="V4" s="14">
        <v>2010</v>
      </c>
      <c r="W4" s="14">
        <v>2011</v>
      </c>
      <c r="X4" s="14">
        <v>2012</v>
      </c>
      <c r="Y4" s="14">
        <v>2013</v>
      </c>
      <c r="Z4" s="14">
        <v>2014</v>
      </c>
      <c r="AA4" s="14">
        <v>2015</v>
      </c>
      <c r="AB4" s="14">
        <v>2016</v>
      </c>
      <c r="AC4" s="14">
        <v>2017</v>
      </c>
      <c r="AD4" s="14">
        <v>2018</v>
      </c>
      <c r="AE4" s="14">
        <v>2019</v>
      </c>
      <c r="AF4" s="14">
        <v>2020</v>
      </c>
      <c r="AG4" s="14">
        <v>2021</v>
      </c>
      <c r="AH4" s="14">
        <v>2022</v>
      </c>
      <c r="AI4" s="14">
        <v>2023</v>
      </c>
      <c r="AJ4" s="14">
        <v>2024</v>
      </c>
      <c r="AK4" s="14">
        <v>2025</v>
      </c>
    </row>
    <row r="5" spans="1:37" s="18" customFormat="1" ht="15" customHeight="1" x14ac:dyDescent="0.2">
      <c r="A5" s="16" t="s">
        <v>30</v>
      </c>
      <c r="B5" s="17">
        <v>1993</v>
      </c>
      <c r="C5" s="17">
        <v>1994</v>
      </c>
      <c r="D5" s="17">
        <v>1995</v>
      </c>
      <c r="E5" s="17">
        <v>1996</v>
      </c>
      <c r="F5" s="17">
        <v>1997</v>
      </c>
      <c r="G5" s="17">
        <v>1997</v>
      </c>
      <c r="H5" s="17">
        <v>1998</v>
      </c>
      <c r="I5" s="17">
        <v>1998</v>
      </c>
      <c r="J5" s="17">
        <v>1999</v>
      </c>
      <c r="K5" s="17">
        <v>2000</v>
      </c>
      <c r="L5" s="17">
        <v>2001</v>
      </c>
      <c r="M5" s="17">
        <v>2002</v>
      </c>
      <c r="N5" s="17">
        <v>2003</v>
      </c>
      <c r="O5" s="17">
        <v>2004</v>
      </c>
      <c r="P5" s="17">
        <v>2005</v>
      </c>
      <c r="Q5" s="17">
        <v>2006</v>
      </c>
      <c r="R5" s="17">
        <v>2007</v>
      </c>
      <c r="S5" s="17">
        <v>2008</v>
      </c>
      <c r="T5" s="17">
        <v>2009</v>
      </c>
      <c r="U5" s="17">
        <v>2010</v>
      </c>
      <c r="V5" s="17">
        <v>2011</v>
      </c>
      <c r="W5" s="17">
        <v>2012</v>
      </c>
      <c r="X5" s="17">
        <v>2013</v>
      </c>
      <c r="Y5" s="17">
        <v>2014</v>
      </c>
      <c r="Z5" s="17">
        <v>2015</v>
      </c>
      <c r="AA5" s="17">
        <v>2016</v>
      </c>
      <c r="AB5" s="17">
        <v>2017</v>
      </c>
      <c r="AC5" s="17">
        <v>2018</v>
      </c>
      <c r="AD5" s="17">
        <v>2019</v>
      </c>
      <c r="AE5" s="17">
        <v>2020</v>
      </c>
      <c r="AF5" s="17">
        <v>2021</v>
      </c>
      <c r="AG5" s="17">
        <v>2022</v>
      </c>
      <c r="AH5" s="17">
        <v>2023</v>
      </c>
      <c r="AI5" s="17">
        <v>2024</v>
      </c>
      <c r="AJ5" s="17">
        <v>2025</v>
      </c>
      <c r="AK5" s="17">
        <v>2026</v>
      </c>
    </row>
    <row r="6" spans="1:37" s="25" customFormat="1" ht="13.5" customHeight="1" x14ac:dyDescent="0.2">
      <c r="A6" s="23" t="s">
        <v>0</v>
      </c>
      <c r="B6" s="24">
        <v>45166278</v>
      </c>
      <c r="C6" s="24">
        <v>44785182</v>
      </c>
      <c r="D6" s="24">
        <v>44572949</v>
      </c>
      <c r="E6" s="24">
        <v>44618716</v>
      </c>
      <c r="F6" s="24">
        <v>10566925</v>
      </c>
      <c r="G6" s="24">
        <v>34019518</v>
      </c>
      <c r="H6" s="24">
        <v>44714752</v>
      </c>
      <c r="I6" s="24">
        <v>44714752</v>
      </c>
      <c r="J6" s="24">
        <v>111981462</v>
      </c>
      <c r="K6" s="24">
        <v>111959238</v>
      </c>
      <c r="L6" s="24">
        <v>112192816</v>
      </c>
      <c r="M6" s="24">
        <v>111711184</v>
      </c>
      <c r="N6" s="24">
        <v>187359150</v>
      </c>
      <c r="O6" s="24">
        <v>211451649</v>
      </c>
      <c r="P6" s="24">
        <v>219370145</v>
      </c>
      <c r="Q6" s="24">
        <v>194114446</v>
      </c>
      <c r="R6" s="24">
        <v>194630159</v>
      </c>
      <c r="S6" s="24">
        <v>288142939</v>
      </c>
      <c r="T6" s="24">
        <v>289388727</v>
      </c>
      <c r="U6" s="24">
        <v>291216274</v>
      </c>
      <c r="V6" s="24">
        <v>292007925</v>
      </c>
      <c r="W6" s="24">
        <v>117097093</v>
      </c>
      <c r="X6" s="24">
        <v>116503408</v>
      </c>
      <c r="Y6" s="24">
        <v>0</v>
      </c>
      <c r="Z6" s="24">
        <v>233567557</v>
      </c>
      <c r="AA6" s="24">
        <v>116905413</v>
      </c>
      <c r="AB6" s="24">
        <v>202773526</v>
      </c>
      <c r="AC6" s="24">
        <v>235222242</v>
      </c>
      <c r="AD6" s="24">
        <v>236028683</v>
      </c>
      <c r="AE6" s="24">
        <v>473760438</v>
      </c>
      <c r="AF6" s="24">
        <v>713735995</v>
      </c>
      <c r="AG6" s="24">
        <v>716054269</v>
      </c>
      <c r="AH6" s="67">
        <v>0</v>
      </c>
      <c r="AI6" s="67">
        <v>0</v>
      </c>
      <c r="AJ6" s="67">
        <v>358368654</v>
      </c>
      <c r="AK6" s="67">
        <v>477503523</v>
      </c>
    </row>
    <row r="7" spans="1:37" s="28" customFormat="1" ht="13.5" customHeight="1" x14ac:dyDescent="0.2">
      <c r="A7" s="26" t="s">
        <v>1</v>
      </c>
      <c r="B7" s="27">
        <v>62512730</v>
      </c>
      <c r="C7" s="27">
        <v>62049789</v>
      </c>
      <c r="D7" s="27">
        <v>61655582</v>
      </c>
      <c r="E7" s="27">
        <v>66875769</v>
      </c>
      <c r="F7" s="27">
        <v>15755567</v>
      </c>
      <c r="G7" s="27">
        <v>50724006</v>
      </c>
      <c r="H7" s="27">
        <v>63929140</v>
      </c>
      <c r="I7" s="27">
        <v>63929140</v>
      </c>
      <c r="J7" s="27">
        <v>159179923</v>
      </c>
      <c r="K7" s="27">
        <v>160080632</v>
      </c>
      <c r="L7" s="27">
        <v>159764631</v>
      </c>
      <c r="M7" s="27">
        <v>175403868</v>
      </c>
      <c r="N7" s="27">
        <v>291399952</v>
      </c>
      <c r="O7" s="27">
        <v>314557497</v>
      </c>
      <c r="P7" s="27">
        <v>323252529</v>
      </c>
      <c r="Q7" s="27">
        <v>250579329</v>
      </c>
      <c r="R7" s="27">
        <v>249598142</v>
      </c>
      <c r="S7" s="27">
        <v>213194191</v>
      </c>
      <c r="T7" s="27">
        <v>212179650</v>
      </c>
      <c r="U7" s="27">
        <v>210647975</v>
      </c>
      <c r="V7" s="27">
        <v>209272122</v>
      </c>
      <c r="W7" s="27">
        <v>83228108</v>
      </c>
      <c r="X7" s="27">
        <v>82775074</v>
      </c>
      <c r="Y7" s="27">
        <v>0</v>
      </c>
      <c r="Z7" s="27">
        <v>164322977</v>
      </c>
      <c r="AA7" s="27">
        <v>81849038</v>
      </c>
      <c r="AB7" s="27">
        <v>141103051</v>
      </c>
      <c r="AC7" s="27">
        <v>162738444</v>
      </c>
      <c r="AD7" s="27">
        <v>162303041</v>
      </c>
      <c r="AE7" s="27">
        <v>323549179</v>
      </c>
      <c r="AF7" s="27">
        <v>483821170</v>
      </c>
      <c r="AG7" s="27">
        <v>482187047</v>
      </c>
      <c r="AH7" s="68">
        <v>0</v>
      </c>
      <c r="AI7" s="68">
        <v>0</v>
      </c>
      <c r="AJ7" s="68">
        <v>237935929</v>
      </c>
      <c r="AK7" s="68">
        <v>316025831</v>
      </c>
    </row>
    <row r="8" spans="1:37" s="28" customFormat="1" ht="13.5" customHeight="1" x14ac:dyDescent="0.2">
      <c r="A8" s="23" t="s">
        <v>2</v>
      </c>
      <c r="B8" s="24">
        <v>23746483</v>
      </c>
      <c r="C8" s="24">
        <v>21559155</v>
      </c>
      <c r="D8" s="24">
        <v>21627979</v>
      </c>
      <c r="E8" s="24">
        <v>19973413</v>
      </c>
      <c r="F8" s="24">
        <v>4737048</v>
      </c>
      <c r="G8" s="24">
        <v>15250613</v>
      </c>
      <c r="H8" s="24">
        <v>20628816</v>
      </c>
      <c r="I8" s="24">
        <v>20628816</v>
      </c>
      <c r="J8" s="24">
        <v>51590633</v>
      </c>
      <c r="K8" s="24">
        <v>53264848</v>
      </c>
      <c r="L8" s="24">
        <v>53222367</v>
      </c>
      <c r="M8" s="24">
        <v>55047353</v>
      </c>
      <c r="N8" s="24">
        <v>91998438</v>
      </c>
      <c r="O8" s="24">
        <v>107177143</v>
      </c>
      <c r="P8" s="24">
        <v>110525402</v>
      </c>
      <c r="Q8" s="24">
        <v>97562253</v>
      </c>
      <c r="R8" s="24">
        <v>97493154</v>
      </c>
      <c r="S8" s="24">
        <v>79005807</v>
      </c>
      <c r="T8" s="24">
        <v>79175537</v>
      </c>
      <c r="U8" s="24">
        <v>79199053</v>
      </c>
      <c r="V8" s="24">
        <v>79245777</v>
      </c>
      <c r="W8" s="24">
        <v>31748788</v>
      </c>
      <c r="X8" s="24">
        <v>31999401</v>
      </c>
      <c r="Y8" s="24">
        <v>0</v>
      </c>
      <c r="Z8" s="24">
        <v>63987954</v>
      </c>
      <c r="AA8" s="24">
        <v>31952892</v>
      </c>
      <c r="AB8" s="24">
        <v>55230306</v>
      </c>
      <c r="AC8" s="24">
        <v>63866127</v>
      </c>
      <c r="AD8" s="24">
        <v>63883762</v>
      </c>
      <c r="AE8" s="24">
        <v>127794459</v>
      </c>
      <c r="AF8" s="24">
        <v>191871752</v>
      </c>
      <c r="AG8" s="24">
        <v>192047004</v>
      </c>
      <c r="AH8" s="67">
        <v>0</v>
      </c>
      <c r="AI8" s="67">
        <v>0</v>
      </c>
      <c r="AJ8" s="67">
        <v>96480169</v>
      </c>
      <c r="AK8" s="67">
        <v>128895668</v>
      </c>
    </row>
    <row r="9" spans="1:37" s="28" customFormat="1" ht="13.5" customHeight="1" x14ac:dyDescent="0.2">
      <c r="A9" s="26" t="s">
        <v>3</v>
      </c>
      <c r="B9" s="27">
        <v>4577826</v>
      </c>
      <c r="C9" s="27">
        <v>3867746</v>
      </c>
      <c r="D9" s="27">
        <v>3847256</v>
      </c>
      <c r="E9" s="27">
        <v>3153039</v>
      </c>
      <c r="F9" s="27">
        <v>742791</v>
      </c>
      <c r="G9" s="27">
        <v>2391367</v>
      </c>
      <c r="H9" s="27">
        <v>2493883</v>
      </c>
      <c r="I9" s="27">
        <v>2493883</v>
      </c>
      <c r="J9" s="27">
        <v>6212291</v>
      </c>
      <c r="K9" s="27">
        <v>5781271</v>
      </c>
      <c r="L9" s="27">
        <v>5732056</v>
      </c>
      <c r="M9" s="27">
        <v>5720382</v>
      </c>
      <c r="N9" s="27">
        <v>9409263</v>
      </c>
      <c r="O9" s="27">
        <v>12547788</v>
      </c>
      <c r="P9" s="27">
        <v>13098774</v>
      </c>
      <c r="Q9" s="27">
        <v>14442371</v>
      </c>
      <c r="R9" s="27">
        <v>14310959</v>
      </c>
      <c r="S9" s="27">
        <v>7624766</v>
      </c>
      <c r="T9" s="27">
        <v>7535725</v>
      </c>
      <c r="U9" s="27">
        <v>7488814</v>
      </c>
      <c r="V9" s="27">
        <v>7428697</v>
      </c>
      <c r="W9" s="27">
        <v>2940839</v>
      </c>
      <c r="X9" s="27">
        <v>2982829</v>
      </c>
      <c r="Y9" s="27">
        <v>0</v>
      </c>
      <c r="Z9" s="27">
        <v>5897304</v>
      </c>
      <c r="AA9" s="27">
        <v>2925717</v>
      </c>
      <c r="AB9" s="27">
        <v>5010969</v>
      </c>
      <c r="AC9" s="27">
        <v>5741876</v>
      </c>
      <c r="AD9" s="27">
        <v>5714259</v>
      </c>
      <c r="AE9" s="27">
        <v>11389741</v>
      </c>
      <c r="AF9" s="27">
        <v>17057402</v>
      </c>
      <c r="AG9" s="27">
        <v>17022594</v>
      </c>
      <c r="AH9" s="68">
        <v>0</v>
      </c>
      <c r="AI9" s="68">
        <v>0</v>
      </c>
      <c r="AJ9" s="68">
        <v>8465464</v>
      </c>
      <c r="AK9" s="68">
        <v>11281450</v>
      </c>
    </row>
    <row r="10" spans="1:37" s="28" customFormat="1" ht="13.5" customHeight="1" x14ac:dyDescent="0.2">
      <c r="A10" s="23" t="s">
        <v>4</v>
      </c>
      <c r="B10" s="24">
        <v>6779422</v>
      </c>
      <c r="C10" s="24">
        <v>6885927</v>
      </c>
      <c r="D10" s="24">
        <v>6958854</v>
      </c>
      <c r="E10" s="24">
        <v>6476467</v>
      </c>
      <c r="F10" s="24">
        <v>1549850</v>
      </c>
      <c r="G10" s="24">
        <v>4989642</v>
      </c>
      <c r="H10" s="24">
        <v>6430863</v>
      </c>
      <c r="I10" s="24">
        <v>6430863</v>
      </c>
      <c r="J10" s="24">
        <v>16220157</v>
      </c>
      <c r="K10" s="24">
        <v>15167427</v>
      </c>
      <c r="L10" s="24">
        <v>15287606</v>
      </c>
      <c r="M10" s="24">
        <v>13616726</v>
      </c>
      <c r="N10" s="24">
        <v>22869861</v>
      </c>
      <c r="O10" s="24">
        <v>24907654</v>
      </c>
      <c r="P10" s="24">
        <v>25904421</v>
      </c>
      <c r="Q10" s="24">
        <v>23629107</v>
      </c>
      <c r="R10" s="24">
        <v>23715335</v>
      </c>
      <c r="S10" s="24">
        <v>30468190</v>
      </c>
      <c r="T10" s="24">
        <v>30599239</v>
      </c>
      <c r="U10" s="24">
        <v>30698995</v>
      </c>
      <c r="V10" s="24">
        <v>30699884</v>
      </c>
      <c r="W10" s="24">
        <v>12288813</v>
      </c>
      <c r="X10" s="24">
        <v>12412335</v>
      </c>
      <c r="Y10" s="24">
        <v>0</v>
      </c>
      <c r="Z10" s="24">
        <v>24824917</v>
      </c>
      <c r="AA10" s="24">
        <v>12381164</v>
      </c>
      <c r="AB10" s="24">
        <v>21361553</v>
      </c>
      <c r="AC10" s="24">
        <v>24678012</v>
      </c>
      <c r="AD10" s="24">
        <v>24701840</v>
      </c>
      <c r="AE10" s="24">
        <v>49558185</v>
      </c>
      <c r="AF10" s="24">
        <v>74550335</v>
      </c>
      <c r="AG10" s="24">
        <v>74700343</v>
      </c>
      <c r="AH10" s="67">
        <v>0</v>
      </c>
      <c r="AI10" s="67">
        <v>0</v>
      </c>
      <c r="AJ10" s="67">
        <v>37386621</v>
      </c>
      <c r="AK10" s="67">
        <v>49790506</v>
      </c>
    </row>
    <row r="11" spans="1:37" s="28" customFormat="1" ht="13.5" customHeight="1" x14ac:dyDescent="0.2">
      <c r="A11" s="26" t="s">
        <v>5</v>
      </c>
      <c r="B11" s="27">
        <v>3059039</v>
      </c>
      <c r="C11" s="27">
        <v>3176652</v>
      </c>
      <c r="D11" s="27">
        <v>3192402</v>
      </c>
      <c r="E11" s="27">
        <v>3285524</v>
      </c>
      <c r="F11" s="27">
        <v>781510</v>
      </c>
      <c r="G11" s="27">
        <v>2516022</v>
      </c>
      <c r="H11" s="27">
        <v>3146313</v>
      </c>
      <c r="I11" s="27">
        <v>3146313</v>
      </c>
      <c r="J11" s="27">
        <v>7910940</v>
      </c>
      <c r="K11" s="27">
        <v>8350311</v>
      </c>
      <c r="L11" s="27">
        <v>8353741</v>
      </c>
      <c r="M11" s="27">
        <v>8814046</v>
      </c>
      <c r="N11" s="27">
        <v>14736139</v>
      </c>
      <c r="O11" s="27">
        <v>17909141</v>
      </c>
      <c r="P11" s="27">
        <v>18495732</v>
      </c>
      <c r="Q11" s="27">
        <v>16851367</v>
      </c>
      <c r="R11" s="27">
        <v>16767342</v>
      </c>
      <c r="S11" s="27">
        <v>7366748</v>
      </c>
      <c r="T11" s="27">
        <v>7390904</v>
      </c>
      <c r="U11" s="27">
        <v>7378367</v>
      </c>
      <c r="V11" s="27">
        <v>7406265</v>
      </c>
      <c r="W11" s="27">
        <v>2979091</v>
      </c>
      <c r="X11" s="27">
        <v>3010887</v>
      </c>
      <c r="Y11" s="27">
        <v>0</v>
      </c>
      <c r="Z11" s="27">
        <v>5984992</v>
      </c>
      <c r="AA11" s="27">
        <v>2985474</v>
      </c>
      <c r="AB11" s="27">
        <v>5145257</v>
      </c>
      <c r="AC11" s="27">
        <v>5927863</v>
      </c>
      <c r="AD11" s="27">
        <v>5912164</v>
      </c>
      <c r="AE11" s="27">
        <v>11810053</v>
      </c>
      <c r="AF11" s="27">
        <v>17671959</v>
      </c>
      <c r="AG11" s="27">
        <v>17605125</v>
      </c>
      <c r="AH11" s="68">
        <v>0</v>
      </c>
      <c r="AI11" s="68">
        <v>0</v>
      </c>
      <c r="AJ11" s="68">
        <v>8771916</v>
      </c>
      <c r="AK11" s="68">
        <v>11685300</v>
      </c>
    </row>
    <row r="12" spans="1:37" s="28" customFormat="1" ht="13.5" customHeight="1" x14ac:dyDescent="0.2">
      <c r="A12" s="23" t="s">
        <v>6</v>
      </c>
      <c r="B12" s="24">
        <v>1682104</v>
      </c>
      <c r="C12" s="24">
        <v>1742541</v>
      </c>
      <c r="D12" s="24">
        <v>1750256</v>
      </c>
      <c r="E12" s="24">
        <v>1596280</v>
      </c>
      <c r="F12" s="24">
        <v>381368</v>
      </c>
      <c r="G12" s="24">
        <v>1227790</v>
      </c>
      <c r="H12" s="24">
        <v>1634285</v>
      </c>
      <c r="I12" s="24">
        <v>1634285</v>
      </c>
      <c r="J12" s="24">
        <v>4115970</v>
      </c>
      <c r="K12" s="24">
        <v>3715828</v>
      </c>
      <c r="L12" s="24">
        <v>3723544</v>
      </c>
      <c r="M12" s="24">
        <v>3631872</v>
      </c>
      <c r="N12" s="24">
        <v>6091768</v>
      </c>
      <c r="O12" s="24">
        <v>6811421</v>
      </c>
      <c r="P12" s="24">
        <v>7088377</v>
      </c>
      <c r="Q12" s="24">
        <v>6213071</v>
      </c>
      <c r="R12" s="24">
        <v>6230787</v>
      </c>
      <c r="S12" s="24">
        <v>8683081</v>
      </c>
      <c r="T12" s="24">
        <v>8655572</v>
      </c>
      <c r="U12" s="24">
        <v>8626791</v>
      </c>
      <c r="V12" s="24">
        <v>8580645</v>
      </c>
      <c r="W12" s="24">
        <v>3405280</v>
      </c>
      <c r="X12" s="24">
        <v>3468607</v>
      </c>
      <c r="Y12" s="24">
        <v>0</v>
      </c>
      <c r="Z12" s="24">
        <v>6879172</v>
      </c>
      <c r="AA12" s="24">
        <v>3418065</v>
      </c>
      <c r="AB12" s="24">
        <v>5882482</v>
      </c>
      <c r="AC12" s="24">
        <v>6765601</v>
      </c>
      <c r="AD12" s="24">
        <v>6746065</v>
      </c>
      <c r="AE12" s="24">
        <v>13497561</v>
      </c>
      <c r="AF12" s="24">
        <v>20129955</v>
      </c>
      <c r="AG12" s="24">
        <v>20052172</v>
      </c>
      <c r="AH12" s="67">
        <v>0</v>
      </c>
      <c r="AI12" s="67">
        <v>0</v>
      </c>
      <c r="AJ12" s="67">
        <v>10061626</v>
      </c>
      <c r="AK12" s="67">
        <v>13376941</v>
      </c>
    </row>
    <row r="13" spans="1:37" s="28" customFormat="1" ht="13.5" customHeight="1" x14ac:dyDescent="0.2">
      <c r="A13" s="26" t="s">
        <v>7</v>
      </c>
      <c r="B13" s="27">
        <v>2279443</v>
      </c>
      <c r="C13" s="27">
        <v>2344717</v>
      </c>
      <c r="D13" s="27">
        <v>2333123</v>
      </c>
      <c r="E13" s="27">
        <v>2494409</v>
      </c>
      <c r="F13" s="27">
        <v>590602</v>
      </c>
      <c r="G13" s="27">
        <v>1901403</v>
      </c>
      <c r="H13" s="27">
        <v>2419950</v>
      </c>
      <c r="I13" s="27">
        <v>2419950</v>
      </c>
      <c r="J13" s="27">
        <v>5967533</v>
      </c>
      <c r="K13" s="27">
        <v>5543852</v>
      </c>
      <c r="L13" s="27">
        <v>5519307</v>
      </c>
      <c r="M13" s="27">
        <v>5100938</v>
      </c>
      <c r="N13" s="27">
        <v>8406110</v>
      </c>
      <c r="O13" s="27">
        <v>9735390</v>
      </c>
      <c r="P13" s="27">
        <v>10053293</v>
      </c>
      <c r="Q13" s="27">
        <v>8895863</v>
      </c>
      <c r="R13" s="27">
        <v>8801754</v>
      </c>
      <c r="S13" s="27">
        <v>8380296</v>
      </c>
      <c r="T13" s="27">
        <v>8320427</v>
      </c>
      <c r="U13" s="27">
        <v>8248978</v>
      </c>
      <c r="V13" s="27">
        <v>8173661</v>
      </c>
      <c r="W13" s="27">
        <v>3253795</v>
      </c>
      <c r="X13" s="27">
        <v>3278610</v>
      </c>
      <c r="Y13" s="27">
        <v>0</v>
      </c>
      <c r="Z13" s="27">
        <v>6507490</v>
      </c>
      <c r="AA13" s="27">
        <v>3231587</v>
      </c>
      <c r="AB13" s="27">
        <v>5556822</v>
      </c>
      <c r="AC13" s="27">
        <v>6383356</v>
      </c>
      <c r="AD13" s="27">
        <v>6349387</v>
      </c>
      <c r="AE13" s="27">
        <v>12645664</v>
      </c>
      <c r="AF13" s="27">
        <v>18889879</v>
      </c>
      <c r="AG13" s="27">
        <v>18856085</v>
      </c>
      <c r="AH13" s="68">
        <v>0</v>
      </c>
      <c r="AI13" s="68">
        <v>0</v>
      </c>
      <c r="AJ13" s="68">
        <v>9396859</v>
      </c>
      <c r="AK13" s="68">
        <v>12498478</v>
      </c>
    </row>
    <row r="14" spans="1:37" s="28" customFormat="1" ht="13.5" customHeight="1" x14ac:dyDescent="0.2">
      <c r="A14" s="23" t="s">
        <v>8</v>
      </c>
      <c r="B14" s="24">
        <v>3191875</v>
      </c>
      <c r="C14" s="24">
        <v>3159757</v>
      </c>
      <c r="D14" s="24">
        <v>3182283</v>
      </c>
      <c r="E14" s="24">
        <v>3215207</v>
      </c>
      <c r="F14" s="24">
        <v>772446</v>
      </c>
      <c r="G14" s="24">
        <v>2486838</v>
      </c>
      <c r="H14" s="24">
        <v>3328966</v>
      </c>
      <c r="I14" s="24">
        <v>3328966</v>
      </c>
      <c r="J14" s="24">
        <v>8428876</v>
      </c>
      <c r="K14" s="24">
        <v>8475014</v>
      </c>
      <c r="L14" s="24">
        <v>8552770</v>
      </c>
      <c r="M14" s="24">
        <v>8628594</v>
      </c>
      <c r="N14" s="24">
        <v>14532177</v>
      </c>
      <c r="O14" s="24">
        <v>16328849</v>
      </c>
      <c r="P14" s="24">
        <v>16956231</v>
      </c>
      <c r="Q14" s="24">
        <v>14756072</v>
      </c>
      <c r="R14" s="24">
        <v>14897346</v>
      </c>
      <c r="S14" s="24">
        <v>23674154</v>
      </c>
      <c r="T14" s="24">
        <v>23807089</v>
      </c>
      <c r="U14" s="24">
        <v>23859681</v>
      </c>
      <c r="V14" s="24">
        <v>23746323</v>
      </c>
      <c r="W14" s="24">
        <v>9471448</v>
      </c>
      <c r="X14" s="24">
        <v>9613984</v>
      </c>
      <c r="Y14" s="24">
        <v>0</v>
      </c>
      <c r="Z14" s="24">
        <v>19341738</v>
      </c>
      <c r="AA14" s="24">
        <v>9696635</v>
      </c>
      <c r="AB14" s="24">
        <v>16862395</v>
      </c>
      <c r="AC14" s="24">
        <v>19592505</v>
      </c>
      <c r="AD14" s="24">
        <v>19669800</v>
      </c>
      <c r="AE14" s="24">
        <v>39503291</v>
      </c>
      <c r="AF14" s="24">
        <v>59351765</v>
      </c>
      <c r="AG14" s="24">
        <v>59372785</v>
      </c>
      <c r="AH14" s="67">
        <v>0</v>
      </c>
      <c r="AI14" s="67">
        <v>0</v>
      </c>
      <c r="AJ14" s="67">
        <v>29668725</v>
      </c>
      <c r="AK14" s="67">
        <v>39422011</v>
      </c>
    </row>
    <row r="15" spans="1:37" s="28" customFormat="1" ht="13.5" customHeight="1" x14ac:dyDescent="0.2">
      <c r="A15" s="26" t="s">
        <v>9</v>
      </c>
      <c r="B15" s="27">
        <v>15226728</v>
      </c>
      <c r="C15" s="27">
        <v>15738941</v>
      </c>
      <c r="D15" s="27">
        <v>15891956</v>
      </c>
      <c r="E15" s="27">
        <v>17191226</v>
      </c>
      <c r="F15" s="27">
        <v>4100582</v>
      </c>
      <c r="G15" s="27">
        <v>13201553</v>
      </c>
      <c r="H15" s="27">
        <v>19461410</v>
      </c>
      <c r="I15" s="27">
        <v>19461410</v>
      </c>
      <c r="J15" s="27">
        <v>49088177</v>
      </c>
      <c r="K15" s="27">
        <v>49022939</v>
      </c>
      <c r="L15" s="27">
        <v>49278376</v>
      </c>
      <c r="M15" s="27">
        <v>48233888</v>
      </c>
      <c r="N15" s="27">
        <v>80849234</v>
      </c>
      <c r="O15" s="27">
        <v>99263645</v>
      </c>
      <c r="P15" s="27">
        <v>103977783</v>
      </c>
      <c r="Q15" s="27">
        <v>91721309</v>
      </c>
      <c r="R15" s="27">
        <v>92453938</v>
      </c>
      <c r="S15" s="27">
        <v>57287739</v>
      </c>
      <c r="T15" s="27">
        <v>57786434</v>
      </c>
      <c r="U15" s="27">
        <v>58104882</v>
      </c>
      <c r="V15" s="27">
        <v>58506440</v>
      </c>
      <c r="W15" s="27">
        <v>23576726</v>
      </c>
      <c r="X15" s="27">
        <v>23724835</v>
      </c>
      <c r="Y15" s="27">
        <v>0</v>
      </c>
      <c r="Z15" s="27">
        <v>48542617</v>
      </c>
      <c r="AA15" s="27">
        <v>24464721</v>
      </c>
      <c r="AB15" s="27">
        <v>42523589</v>
      </c>
      <c r="AC15" s="27">
        <v>49313269</v>
      </c>
      <c r="AD15" s="27">
        <v>49455740</v>
      </c>
      <c r="AE15" s="27">
        <v>99250418</v>
      </c>
      <c r="AF15" s="27">
        <v>149382178</v>
      </c>
      <c r="AG15" s="27">
        <v>149864905</v>
      </c>
      <c r="AH15" s="68">
        <v>0</v>
      </c>
      <c r="AI15" s="68">
        <v>0</v>
      </c>
      <c r="AJ15" s="68">
        <v>76050802</v>
      </c>
      <c r="AK15" s="68">
        <v>101881979</v>
      </c>
    </row>
    <row r="16" spans="1:37" s="25" customFormat="1" ht="13.5" customHeight="1" x14ac:dyDescent="0.2">
      <c r="A16" s="23" t="s">
        <v>10</v>
      </c>
      <c r="B16" s="24">
        <v>13022420</v>
      </c>
      <c r="C16" s="24">
        <v>13025527</v>
      </c>
      <c r="D16" s="24">
        <v>13001390</v>
      </c>
      <c r="E16" s="24">
        <v>13637641</v>
      </c>
      <c r="F16" s="24">
        <v>3230203</v>
      </c>
      <c r="G16" s="24">
        <v>10399427</v>
      </c>
      <c r="H16" s="24">
        <v>12765604</v>
      </c>
      <c r="I16" s="24">
        <v>12765604</v>
      </c>
      <c r="J16" s="24">
        <v>31979666</v>
      </c>
      <c r="K16" s="24">
        <v>31639114</v>
      </c>
      <c r="L16" s="24">
        <v>31630420</v>
      </c>
      <c r="M16" s="24">
        <v>32341553</v>
      </c>
      <c r="N16" s="24">
        <v>53701451</v>
      </c>
      <c r="O16" s="24">
        <v>63205900</v>
      </c>
      <c r="P16" s="24">
        <v>65245183</v>
      </c>
      <c r="Q16" s="24">
        <v>57892635</v>
      </c>
      <c r="R16" s="24">
        <v>57710251</v>
      </c>
      <c r="S16" s="24">
        <v>54594427</v>
      </c>
      <c r="T16" s="24">
        <v>54473051</v>
      </c>
      <c r="U16" s="24">
        <v>54162491</v>
      </c>
      <c r="V16" s="24">
        <v>53855065</v>
      </c>
      <c r="W16" s="24">
        <v>21442312</v>
      </c>
      <c r="X16" s="24">
        <v>21581068</v>
      </c>
      <c r="Y16" s="24">
        <v>0</v>
      </c>
      <c r="Z16" s="24">
        <v>42914061</v>
      </c>
      <c r="AA16" s="24">
        <v>21377398</v>
      </c>
      <c r="AB16" s="24">
        <v>36905576</v>
      </c>
      <c r="AC16" s="24">
        <v>42663909</v>
      </c>
      <c r="AD16" s="24">
        <v>42663136</v>
      </c>
      <c r="AE16" s="24">
        <v>85287759</v>
      </c>
      <c r="AF16" s="24">
        <v>127912092</v>
      </c>
      <c r="AG16" s="24">
        <v>127969055</v>
      </c>
      <c r="AH16" s="67">
        <v>0</v>
      </c>
      <c r="AI16" s="67">
        <v>0</v>
      </c>
      <c r="AJ16" s="67">
        <v>64041335</v>
      </c>
      <c r="AK16" s="67">
        <v>85364542</v>
      </c>
    </row>
    <row r="17" spans="1:37" s="28" customFormat="1" ht="13.5" customHeight="1" x14ac:dyDescent="0.2">
      <c r="A17" s="26" t="s">
        <v>11</v>
      </c>
      <c r="B17" s="27">
        <v>7365766</v>
      </c>
      <c r="C17" s="27">
        <v>7585861</v>
      </c>
      <c r="D17" s="27">
        <v>7550321</v>
      </c>
      <c r="E17" s="27">
        <v>7721186</v>
      </c>
      <c r="F17" s="27">
        <v>1810441</v>
      </c>
      <c r="G17" s="27">
        <v>5828594</v>
      </c>
      <c r="H17" s="27">
        <v>7598395</v>
      </c>
      <c r="I17" s="27">
        <v>7598395</v>
      </c>
      <c r="J17" s="27">
        <v>18784422</v>
      </c>
      <c r="K17" s="27">
        <v>18125051</v>
      </c>
      <c r="L17" s="27">
        <v>17810616</v>
      </c>
      <c r="M17" s="27">
        <v>17135794</v>
      </c>
      <c r="N17" s="27">
        <v>28288173</v>
      </c>
      <c r="O17" s="27">
        <v>31655424</v>
      </c>
      <c r="P17" s="27">
        <v>32498636</v>
      </c>
      <c r="Q17" s="27">
        <v>27730187</v>
      </c>
      <c r="R17" s="27">
        <v>27497111</v>
      </c>
      <c r="S17" s="27">
        <v>41971828</v>
      </c>
      <c r="T17" s="27">
        <v>41516163</v>
      </c>
      <c r="U17" s="27">
        <v>41181346</v>
      </c>
      <c r="V17" s="27">
        <v>41033448</v>
      </c>
      <c r="W17" s="27">
        <v>16386354</v>
      </c>
      <c r="X17" s="27">
        <v>15638116</v>
      </c>
      <c r="Y17" s="27">
        <v>0</v>
      </c>
      <c r="Z17" s="27">
        <v>31049895</v>
      </c>
      <c r="AA17" s="27">
        <v>15465108</v>
      </c>
      <c r="AB17" s="27">
        <v>26620631</v>
      </c>
      <c r="AC17" s="27">
        <v>30643853</v>
      </c>
      <c r="AD17" s="27">
        <v>30524162</v>
      </c>
      <c r="AE17" s="27">
        <v>60865869</v>
      </c>
      <c r="AF17" s="27">
        <v>91101398</v>
      </c>
      <c r="AG17" s="27">
        <v>90894057</v>
      </c>
      <c r="AH17" s="68">
        <v>0</v>
      </c>
      <c r="AI17" s="68">
        <v>0</v>
      </c>
      <c r="AJ17" s="68">
        <v>44642251</v>
      </c>
      <c r="AK17" s="68">
        <v>59425023</v>
      </c>
    </row>
    <row r="18" spans="1:37" s="28" customFormat="1" ht="13.5" customHeight="1" x14ac:dyDescent="0.2">
      <c r="A18" s="23" t="s">
        <v>12</v>
      </c>
      <c r="B18" s="24">
        <v>11031997</v>
      </c>
      <c r="C18" s="24">
        <v>10681176</v>
      </c>
      <c r="D18" s="24">
        <v>10646882</v>
      </c>
      <c r="E18" s="24">
        <v>10524921</v>
      </c>
      <c r="F18" s="24">
        <v>2486992</v>
      </c>
      <c r="G18" s="24">
        <v>8006704</v>
      </c>
      <c r="H18" s="24">
        <v>10643591</v>
      </c>
      <c r="I18" s="24">
        <v>10643591</v>
      </c>
      <c r="J18" s="24">
        <v>26698222</v>
      </c>
      <c r="K18" s="24">
        <v>26458055</v>
      </c>
      <c r="L18" s="24">
        <v>26497063</v>
      </c>
      <c r="M18" s="24">
        <v>26210332</v>
      </c>
      <c r="N18" s="24">
        <v>43677591</v>
      </c>
      <c r="O18" s="24">
        <v>49412861</v>
      </c>
      <c r="P18" s="24">
        <v>51187267</v>
      </c>
      <c r="Q18" s="24">
        <v>46429866</v>
      </c>
      <c r="R18" s="24">
        <v>46255213</v>
      </c>
      <c r="S18" s="24">
        <v>58622817</v>
      </c>
      <c r="T18" s="24">
        <v>58463724</v>
      </c>
      <c r="U18" s="24">
        <v>58195445</v>
      </c>
      <c r="V18" s="24">
        <v>57923202</v>
      </c>
      <c r="W18" s="24">
        <v>23061762</v>
      </c>
      <c r="X18" s="24">
        <v>23160446</v>
      </c>
      <c r="Y18" s="24">
        <v>0</v>
      </c>
      <c r="Z18" s="24">
        <v>45755082</v>
      </c>
      <c r="AA18" s="24">
        <v>22794034</v>
      </c>
      <c r="AB18" s="24">
        <v>39299989</v>
      </c>
      <c r="AC18" s="24">
        <v>45290978</v>
      </c>
      <c r="AD18" s="24">
        <v>45169415</v>
      </c>
      <c r="AE18" s="24">
        <v>90068563</v>
      </c>
      <c r="AF18" s="24">
        <v>134712802</v>
      </c>
      <c r="AG18" s="24">
        <v>134388935</v>
      </c>
      <c r="AH18" s="67">
        <v>0</v>
      </c>
      <c r="AI18" s="67">
        <v>0</v>
      </c>
      <c r="AJ18" s="67">
        <v>66741581</v>
      </c>
      <c r="AK18" s="67">
        <v>88847009</v>
      </c>
    </row>
    <row r="19" spans="1:37" s="28" customFormat="1" ht="13.5" customHeight="1" x14ac:dyDescent="0.2">
      <c r="A19" s="26" t="s">
        <v>13</v>
      </c>
      <c r="B19" s="27">
        <v>3804808</v>
      </c>
      <c r="C19" s="27">
        <v>3934819</v>
      </c>
      <c r="D19" s="27">
        <v>3932830</v>
      </c>
      <c r="E19" s="27">
        <v>3549112</v>
      </c>
      <c r="F19" s="27">
        <v>838266</v>
      </c>
      <c r="G19" s="27">
        <v>2698741</v>
      </c>
      <c r="H19" s="27">
        <v>3456206</v>
      </c>
      <c r="I19" s="27">
        <v>3456206</v>
      </c>
      <c r="J19" s="27">
        <v>8597133</v>
      </c>
      <c r="K19" s="27">
        <v>8247200</v>
      </c>
      <c r="L19" s="27">
        <v>8198988</v>
      </c>
      <c r="M19" s="27">
        <v>7954896</v>
      </c>
      <c r="N19" s="27">
        <v>13158938</v>
      </c>
      <c r="O19" s="27">
        <v>15541824</v>
      </c>
      <c r="P19" s="27">
        <v>16076336</v>
      </c>
      <c r="Q19" s="27">
        <v>14530103</v>
      </c>
      <c r="R19" s="27">
        <v>14431862</v>
      </c>
      <c r="S19" s="27">
        <v>16392971</v>
      </c>
      <c r="T19" s="27">
        <v>16319273</v>
      </c>
      <c r="U19" s="27">
        <v>16220217</v>
      </c>
      <c r="V19" s="27">
        <v>16170641</v>
      </c>
      <c r="W19" s="27">
        <v>6440733</v>
      </c>
      <c r="X19" s="27">
        <v>6466434</v>
      </c>
      <c r="Y19" s="27">
        <v>0</v>
      </c>
      <c r="Z19" s="27">
        <v>12917238</v>
      </c>
      <c r="AA19" s="27">
        <v>6439809</v>
      </c>
      <c r="AB19" s="27">
        <v>11086424</v>
      </c>
      <c r="AC19" s="27">
        <v>12787015</v>
      </c>
      <c r="AD19" s="27">
        <v>12787748</v>
      </c>
      <c r="AE19" s="27">
        <v>25579156</v>
      </c>
      <c r="AF19" s="27">
        <v>38328544</v>
      </c>
      <c r="AG19" s="27">
        <v>38307898</v>
      </c>
      <c r="AH19" s="68">
        <v>0</v>
      </c>
      <c r="AI19" s="68">
        <v>0</v>
      </c>
      <c r="AJ19" s="68">
        <v>19386709</v>
      </c>
      <c r="AK19" s="68">
        <v>26021977</v>
      </c>
    </row>
    <row r="20" spans="1:37" s="28" customFormat="1" ht="13.5" customHeight="1" x14ac:dyDescent="0.2">
      <c r="A20" s="23" t="s">
        <v>14</v>
      </c>
      <c r="B20" s="24">
        <v>3518950</v>
      </c>
      <c r="C20" s="24">
        <v>3698266</v>
      </c>
      <c r="D20" s="24">
        <v>3718294</v>
      </c>
      <c r="E20" s="24">
        <v>3967928</v>
      </c>
      <c r="F20" s="24">
        <v>934732</v>
      </c>
      <c r="G20" s="24">
        <v>3009307</v>
      </c>
      <c r="H20" s="24">
        <v>4012766</v>
      </c>
      <c r="I20" s="24">
        <v>4012766</v>
      </c>
      <c r="J20" s="24">
        <v>10006032</v>
      </c>
      <c r="K20" s="24">
        <v>10036372</v>
      </c>
      <c r="L20" s="24">
        <v>9971157</v>
      </c>
      <c r="M20" s="24">
        <v>8973239</v>
      </c>
      <c r="N20" s="24">
        <v>14792440</v>
      </c>
      <c r="O20" s="24">
        <v>16581375</v>
      </c>
      <c r="P20" s="24">
        <v>16994868</v>
      </c>
      <c r="Q20" s="24">
        <v>15144434</v>
      </c>
      <c r="R20" s="24">
        <v>15016910</v>
      </c>
      <c r="S20" s="24">
        <v>11529220</v>
      </c>
      <c r="T20" s="24">
        <v>11451143</v>
      </c>
      <c r="U20" s="24">
        <v>11351018</v>
      </c>
      <c r="V20" s="24">
        <v>11254780</v>
      </c>
      <c r="W20" s="24">
        <v>4450611</v>
      </c>
      <c r="X20" s="24">
        <v>4479468</v>
      </c>
      <c r="Y20" s="24">
        <v>0</v>
      </c>
      <c r="Z20" s="24">
        <v>8828815</v>
      </c>
      <c r="AA20" s="24">
        <v>4386357</v>
      </c>
      <c r="AB20" s="24">
        <v>7560694</v>
      </c>
      <c r="AC20" s="24">
        <v>8717909</v>
      </c>
      <c r="AD20" s="24">
        <v>8687023</v>
      </c>
      <c r="AE20" s="24">
        <v>17290383</v>
      </c>
      <c r="AF20" s="24">
        <v>25813501</v>
      </c>
      <c r="AG20" s="24">
        <v>25642942</v>
      </c>
      <c r="AH20" s="67">
        <v>0</v>
      </c>
      <c r="AI20" s="67">
        <v>0</v>
      </c>
      <c r="AJ20" s="67">
        <v>12628671</v>
      </c>
      <c r="AK20" s="67">
        <v>16758000</v>
      </c>
    </row>
    <row r="21" spans="1:37" s="28" customFormat="1" ht="13.5" customHeight="1" x14ac:dyDescent="0.2">
      <c r="A21" s="26" t="s">
        <v>15</v>
      </c>
      <c r="B21" s="27">
        <v>1477715</v>
      </c>
      <c r="C21" s="27">
        <v>1562614</v>
      </c>
      <c r="D21" s="27">
        <v>1571879</v>
      </c>
      <c r="E21" s="27">
        <v>1587755</v>
      </c>
      <c r="F21" s="27">
        <v>374053</v>
      </c>
      <c r="G21" s="27">
        <v>1204238</v>
      </c>
      <c r="H21" s="27">
        <v>1363701</v>
      </c>
      <c r="I21" s="27">
        <v>1363701</v>
      </c>
      <c r="J21" s="27">
        <v>3430729</v>
      </c>
      <c r="K21" s="27">
        <v>2678061</v>
      </c>
      <c r="L21" s="27">
        <v>2669803</v>
      </c>
      <c r="M21" s="27">
        <v>2515475</v>
      </c>
      <c r="N21" s="27">
        <v>4169926</v>
      </c>
      <c r="O21" s="27">
        <v>4305401</v>
      </c>
      <c r="P21" s="27">
        <v>4412466</v>
      </c>
      <c r="Q21" s="27">
        <v>4230007</v>
      </c>
      <c r="R21" s="27">
        <v>4294189</v>
      </c>
      <c r="S21" s="27">
        <v>3338798</v>
      </c>
      <c r="T21" s="27">
        <v>3287569</v>
      </c>
      <c r="U21" s="27">
        <v>3273871</v>
      </c>
      <c r="V21" s="27">
        <v>3315055</v>
      </c>
      <c r="W21" s="27">
        <v>1338230</v>
      </c>
      <c r="X21" s="27">
        <v>1324125</v>
      </c>
      <c r="Y21" s="27">
        <v>0</v>
      </c>
      <c r="Z21" s="27">
        <v>2595595</v>
      </c>
      <c r="AA21" s="27">
        <v>1287636</v>
      </c>
      <c r="AB21" s="27">
        <v>2215712</v>
      </c>
      <c r="AC21" s="27">
        <v>2545938</v>
      </c>
      <c r="AD21" s="27">
        <v>2532624</v>
      </c>
      <c r="AE21" s="27">
        <v>5050310</v>
      </c>
      <c r="AF21" s="27">
        <v>7526985</v>
      </c>
      <c r="AG21" s="27">
        <v>7506454</v>
      </c>
      <c r="AH21" s="68">
        <v>0</v>
      </c>
      <c r="AI21" s="68">
        <v>0</v>
      </c>
      <c r="AJ21" s="68">
        <v>3712641</v>
      </c>
      <c r="AK21" s="68">
        <v>4932359</v>
      </c>
    </row>
    <row r="22" spans="1:37" s="28" customFormat="1" ht="13.5" customHeight="1" x14ac:dyDescent="0.2">
      <c r="A22" s="23" t="s">
        <v>16</v>
      </c>
      <c r="B22" s="24">
        <v>23723872</v>
      </c>
      <c r="C22" s="24">
        <v>23457156</v>
      </c>
      <c r="D22" s="24">
        <v>23457098</v>
      </c>
      <c r="E22" s="24">
        <v>22935370</v>
      </c>
      <c r="F22" s="24">
        <v>5432012</v>
      </c>
      <c r="G22" s="24">
        <v>17488002</v>
      </c>
      <c r="H22" s="24">
        <v>23258112</v>
      </c>
      <c r="I22" s="24">
        <v>23258112</v>
      </c>
      <c r="J22" s="24">
        <v>58080741</v>
      </c>
      <c r="K22" s="24">
        <v>61421589</v>
      </c>
      <c r="L22" s="24">
        <v>61415471</v>
      </c>
      <c r="M22" s="24">
        <v>61055061</v>
      </c>
      <c r="N22" s="24">
        <v>101839636</v>
      </c>
      <c r="O22" s="24">
        <v>112636153</v>
      </c>
      <c r="P22" s="24">
        <v>116390250</v>
      </c>
      <c r="Q22" s="24">
        <v>104337570</v>
      </c>
      <c r="R22" s="24">
        <v>104054729</v>
      </c>
      <c r="S22" s="24">
        <v>102109014</v>
      </c>
      <c r="T22" s="24">
        <v>101911126</v>
      </c>
      <c r="U22" s="24">
        <v>101643666</v>
      </c>
      <c r="V22" s="24">
        <v>101332970</v>
      </c>
      <c r="W22" s="24">
        <v>40384360</v>
      </c>
      <c r="X22" s="24">
        <v>40529769</v>
      </c>
      <c r="Y22" s="24">
        <v>0</v>
      </c>
      <c r="Z22" s="24">
        <v>80662397</v>
      </c>
      <c r="AA22" s="24">
        <v>40198860</v>
      </c>
      <c r="AB22" s="24">
        <v>69259364</v>
      </c>
      <c r="AC22" s="24">
        <v>79746532</v>
      </c>
      <c r="AD22" s="24">
        <v>79449209</v>
      </c>
      <c r="AE22" s="24">
        <v>158537928</v>
      </c>
      <c r="AF22" s="24">
        <v>237527171</v>
      </c>
      <c r="AG22" s="24">
        <v>237373984</v>
      </c>
      <c r="AH22" s="67">
        <v>0</v>
      </c>
      <c r="AI22" s="67">
        <v>0</v>
      </c>
      <c r="AJ22" s="67">
        <v>119372517</v>
      </c>
      <c r="AK22" s="67">
        <v>159163992</v>
      </c>
    </row>
    <row r="23" spans="1:37" s="28" customFormat="1" ht="13.5" customHeight="1" x14ac:dyDescent="0.2">
      <c r="A23" s="26" t="s">
        <v>17</v>
      </c>
      <c r="B23" s="27">
        <v>12489365</v>
      </c>
      <c r="C23" s="27">
        <v>12596953</v>
      </c>
      <c r="D23" s="27">
        <v>12643662</v>
      </c>
      <c r="E23" s="27">
        <v>12303014</v>
      </c>
      <c r="F23" s="27">
        <v>2919784</v>
      </c>
      <c r="G23" s="27">
        <v>9400050</v>
      </c>
      <c r="H23" s="27">
        <v>12553160</v>
      </c>
      <c r="I23" s="27">
        <v>12553160</v>
      </c>
      <c r="J23" s="27">
        <v>31110238</v>
      </c>
      <c r="K23" s="27">
        <v>28099792</v>
      </c>
      <c r="L23" s="27">
        <v>28012812</v>
      </c>
      <c r="M23" s="27">
        <v>26515598</v>
      </c>
      <c r="N23" s="27">
        <v>43950277</v>
      </c>
      <c r="O23" s="27">
        <v>57751445</v>
      </c>
      <c r="P23" s="27">
        <v>59913625</v>
      </c>
      <c r="Q23" s="27">
        <v>57862472</v>
      </c>
      <c r="R23" s="27">
        <v>57422002</v>
      </c>
      <c r="S23" s="27">
        <v>42218158</v>
      </c>
      <c r="T23" s="27">
        <v>41975784</v>
      </c>
      <c r="U23" s="27">
        <v>41722560</v>
      </c>
      <c r="V23" s="27">
        <v>41607072</v>
      </c>
      <c r="W23" s="27">
        <v>16536485</v>
      </c>
      <c r="X23" s="27">
        <v>16261779</v>
      </c>
      <c r="Y23" s="27">
        <v>0</v>
      </c>
      <c r="Z23" s="27">
        <v>32048658</v>
      </c>
      <c r="AA23" s="27">
        <v>15910033</v>
      </c>
      <c r="AB23" s="27">
        <v>27323675</v>
      </c>
      <c r="AC23" s="27">
        <v>31382148</v>
      </c>
      <c r="AD23" s="27">
        <v>31191472</v>
      </c>
      <c r="AE23" s="27">
        <v>62054923</v>
      </c>
      <c r="AF23" s="27">
        <v>92685020</v>
      </c>
      <c r="AG23" s="27">
        <v>92407804</v>
      </c>
      <c r="AH23" s="68">
        <v>0</v>
      </c>
      <c r="AI23" s="68">
        <v>0</v>
      </c>
      <c r="AJ23" s="68">
        <v>45835772</v>
      </c>
      <c r="AK23" s="68">
        <v>60847825</v>
      </c>
    </row>
    <row r="24" spans="1:37" s="28" customFormat="1" ht="13.5" customHeight="1" x14ac:dyDescent="0.2">
      <c r="A24" s="23" t="s">
        <v>18</v>
      </c>
      <c r="B24" s="24">
        <v>26168593</v>
      </c>
      <c r="C24" s="24">
        <v>25480492</v>
      </c>
      <c r="D24" s="24">
        <v>25554718</v>
      </c>
      <c r="E24" s="24">
        <v>24921527</v>
      </c>
      <c r="F24" s="24">
        <v>5930057</v>
      </c>
      <c r="G24" s="24">
        <v>19091428</v>
      </c>
      <c r="H24" s="24">
        <v>25022982</v>
      </c>
      <c r="I24" s="24">
        <v>25022982</v>
      </c>
      <c r="J24" s="24">
        <v>62734735</v>
      </c>
      <c r="K24" s="24">
        <v>62654468</v>
      </c>
      <c r="L24" s="24">
        <v>62776892</v>
      </c>
      <c r="M24" s="24">
        <v>63120399</v>
      </c>
      <c r="N24" s="24">
        <v>105615073</v>
      </c>
      <c r="O24" s="24">
        <v>111452746</v>
      </c>
      <c r="P24" s="24">
        <v>115552195</v>
      </c>
      <c r="Q24" s="24">
        <v>99671598</v>
      </c>
      <c r="R24" s="24">
        <v>99743090</v>
      </c>
      <c r="S24" s="24">
        <v>126300748</v>
      </c>
      <c r="T24" s="24">
        <v>126617768</v>
      </c>
      <c r="U24" s="24">
        <v>126975908</v>
      </c>
      <c r="V24" s="24">
        <v>127499409</v>
      </c>
      <c r="W24" s="24">
        <v>51143430</v>
      </c>
      <c r="X24" s="24">
        <v>51807471</v>
      </c>
      <c r="Y24" s="24">
        <v>0</v>
      </c>
      <c r="Z24" s="24">
        <v>104145385</v>
      </c>
      <c r="AA24" s="24">
        <v>52171369</v>
      </c>
      <c r="AB24" s="24">
        <v>90426760</v>
      </c>
      <c r="AC24" s="24">
        <v>104867537</v>
      </c>
      <c r="AD24" s="24">
        <v>105259131</v>
      </c>
      <c r="AE24" s="24">
        <v>211282272</v>
      </c>
      <c r="AF24" s="24">
        <v>318135851</v>
      </c>
      <c r="AG24" s="24">
        <v>319493031</v>
      </c>
      <c r="AH24" s="67">
        <v>0</v>
      </c>
      <c r="AI24" s="67">
        <v>0</v>
      </c>
      <c r="AJ24" s="67">
        <v>161790402</v>
      </c>
      <c r="AK24" s="67">
        <v>216536752</v>
      </c>
    </row>
    <row r="25" spans="1:37" s="28" customFormat="1" ht="13.5" customHeight="1" x14ac:dyDescent="0.2">
      <c r="A25" s="26" t="s">
        <v>19</v>
      </c>
      <c r="B25" s="27">
        <v>11116876</v>
      </c>
      <c r="C25" s="27">
        <v>12028903</v>
      </c>
      <c r="D25" s="27">
        <v>12096787</v>
      </c>
      <c r="E25" s="27">
        <v>11220028</v>
      </c>
      <c r="F25" s="27">
        <v>2682719</v>
      </c>
      <c r="G25" s="27">
        <v>8636836</v>
      </c>
      <c r="H25" s="27">
        <v>11334846</v>
      </c>
      <c r="I25" s="27">
        <v>11334846</v>
      </c>
      <c r="J25" s="27">
        <v>28399814</v>
      </c>
      <c r="K25" s="27">
        <v>29667420</v>
      </c>
      <c r="L25" s="27">
        <v>29651057</v>
      </c>
      <c r="M25" s="27">
        <v>30003214</v>
      </c>
      <c r="N25" s="27">
        <v>49807327</v>
      </c>
      <c r="O25" s="27">
        <v>56815400</v>
      </c>
      <c r="P25" s="27">
        <v>58836076</v>
      </c>
      <c r="Q25" s="27">
        <v>49116899</v>
      </c>
      <c r="R25" s="27">
        <v>49042438</v>
      </c>
      <c r="S25" s="27">
        <v>52027478</v>
      </c>
      <c r="T25" s="27">
        <v>52096411</v>
      </c>
      <c r="U25" s="27">
        <v>52015357</v>
      </c>
      <c r="V25" s="27">
        <v>52142952</v>
      </c>
      <c r="W25" s="27">
        <v>20891042</v>
      </c>
      <c r="X25" s="27">
        <v>21081557</v>
      </c>
      <c r="Y25" s="27">
        <v>0</v>
      </c>
      <c r="Z25" s="27">
        <v>42565537</v>
      </c>
      <c r="AA25" s="27">
        <v>21330789</v>
      </c>
      <c r="AB25" s="27">
        <v>36976931</v>
      </c>
      <c r="AC25" s="27">
        <v>42845358</v>
      </c>
      <c r="AD25" s="27">
        <v>42950016</v>
      </c>
      <c r="AE25" s="27">
        <v>86172073</v>
      </c>
      <c r="AF25" s="27">
        <v>129679497</v>
      </c>
      <c r="AG25" s="27">
        <v>130225783</v>
      </c>
      <c r="AH25" s="68">
        <v>0</v>
      </c>
      <c r="AI25" s="68">
        <v>0</v>
      </c>
      <c r="AJ25" s="68">
        <v>65798374</v>
      </c>
      <c r="AK25" s="68">
        <v>88043010</v>
      </c>
    </row>
    <row r="26" spans="1:37" s="28" customFormat="1" ht="13.5" customHeight="1" x14ac:dyDescent="0.2">
      <c r="A26" s="23" t="s">
        <v>20</v>
      </c>
      <c r="B26" s="24">
        <v>18653490</v>
      </c>
      <c r="C26" s="24">
        <v>18842272</v>
      </c>
      <c r="D26" s="24">
        <v>19028742</v>
      </c>
      <c r="E26" s="24">
        <v>17604790</v>
      </c>
      <c r="F26" s="24">
        <v>4190251</v>
      </c>
      <c r="G26" s="24">
        <v>13490236</v>
      </c>
      <c r="H26" s="24">
        <v>16290602</v>
      </c>
      <c r="I26" s="24">
        <v>16290602</v>
      </c>
      <c r="J26" s="24">
        <v>40650632</v>
      </c>
      <c r="K26" s="24">
        <v>43684979</v>
      </c>
      <c r="L26" s="24">
        <v>43779252</v>
      </c>
      <c r="M26" s="24">
        <v>41194752</v>
      </c>
      <c r="N26" s="24">
        <v>67431092</v>
      </c>
      <c r="O26" s="24">
        <v>73553928</v>
      </c>
      <c r="P26" s="24">
        <v>76512035</v>
      </c>
      <c r="Q26" s="24">
        <v>66043156</v>
      </c>
      <c r="R26" s="24">
        <v>66206932</v>
      </c>
      <c r="S26" s="24">
        <v>71635751</v>
      </c>
      <c r="T26" s="24">
        <v>71673720</v>
      </c>
      <c r="U26" s="24">
        <v>71671982</v>
      </c>
      <c r="V26" s="24">
        <v>71263324</v>
      </c>
      <c r="W26" s="24">
        <v>28510988</v>
      </c>
      <c r="X26" s="24">
        <v>28255067</v>
      </c>
      <c r="Y26" s="24">
        <v>0</v>
      </c>
      <c r="Z26" s="24">
        <v>56715837</v>
      </c>
      <c r="AA26" s="24">
        <v>28368621</v>
      </c>
      <c r="AB26" s="24">
        <v>48891358</v>
      </c>
      <c r="AC26" s="24">
        <v>56235717</v>
      </c>
      <c r="AD26" s="24">
        <v>55852453</v>
      </c>
      <c r="AE26" s="24">
        <v>110723470</v>
      </c>
      <c r="AF26" s="24">
        <v>164387402</v>
      </c>
      <c r="AG26" s="24">
        <v>162644932</v>
      </c>
      <c r="AH26" s="67">
        <v>0</v>
      </c>
      <c r="AI26" s="67">
        <v>0</v>
      </c>
      <c r="AJ26" s="67">
        <v>80071695</v>
      </c>
      <c r="AK26" s="67">
        <v>106088060</v>
      </c>
    </row>
    <row r="27" spans="1:37" s="28" customFormat="1" ht="13.5" customHeight="1" x14ac:dyDescent="0.2">
      <c r="A27" s="26" t="s">
        <v>21</v>
      </c>
      <c r="B27" s="27">
        <v>30739850</v>
      </c>
      <c r="C27" s="27">
        <v>31318924</v>
      </c>
      <c r="D27" s="27">
        <v>31173469</v>
      </c>
      <c r="E27" s="27">
        <v>30458606</v>
      </c>
      <c r="F27" s="27">
        <v>7223919</v>
      </c>
      <c r="G27" s="27">
        <v>23256931</v>
      </c>
      <c r="H27" s="27">
        <v>30627839</v>
      </c>
      <c r="I27" s="27">
        <v>30627839</v>
      </c>
      <c r="J27" s="27">
        <v>76561518</v>
      </c>
      <c r="K27" s="27">
        <v>75781067</v>
      </c>
      <c r="L27" s="27">
        <v>75917381</v>
      </c>
      <c r="M27" s="27">
        <v>75159234</v>
      </c>
      <c r="N27" s="27">
        <v>125532181</v>
      </c>
      <c r="O27" s="27">
        <v>138587593</v>
      </c>
      <c r="P27" s="27">
        <v>143767966</v>
      </c>
      <c r="Q27" s="27">
        <v>123550063</v>
      </c>
      <c r="R27" s="27">
        <v>124126458</v>
      </c>
      <c r="S27" s="27">
        <v>148069758</v>
      </c>
      <c r="T27" s="27">
        <v>148352517</v>
      </c>
      <c r="U27" s="27">
        <v>149324554</v>
      </c>
      <c r="V27" s="27">
        <v>150598402</v>
      </c>
      <c r="W27" s="27">
        <v>60634850</v>
      </c>
      <c r="X27" s="27">
        <v>60631640</v>
      </c>
      <c r="Y27" s="27">
        <v>0</v>
      </c>
      <c r="Z27" s="27">
        <v>122278455</v>
      </c>
      <c r="AA27" s="27">
        <v>61500543</v>
      </c>
      <c r="AB27" s="27">
        <v>106849047</v>
      </c>
      <c r="AC27" s="27">
        <v>124062749</v>
      </c>
      <c r="AD27" s="27">
        <v>124466073</v>
      </c>
      <c r="AE27" s="27">
        <v>249348143</v>
      </c>
      <c r="AF27" s="27">
        <v>374155246</v>
      </c>
      <c r="AG27" s="27">
        <v>375047182</v>
      </c>
      <c r="AH27" s="68">
        <v>0</v>
      </c>
      <c r="AI27" s="68">
        <v>0</v>
      </c>
      <c r="AJ27" s="68">
        <v>188585292</v>
      </c>
      <c r="AK27" s="68">
        <v>251810566</v>
      </c>
    </row>
    <row r="28" spans="1:37" s="28" customFormat="1" ht="13.5" customHeight="1" x14ac:dyDescent="0.2">
      <c r="A28" s="23" t="s">
        <v>22</v>
      </c>
      <c r="B28" s="24">
        <v>31633764</v>
      </c>
      <c r="C28" s="24">
        <v>33944766</v>
      </c>
      <c r="D28" s="24">
        <v>34221932</v>
      </c>
      <c r="E28" s="24">
        <v>32545272</v>
      </c>
      <c r="F28" s="24">
        <v>7730598</v>
      </c>
      <c r="G28" s="24">
        <v>24888148</v>
      </c>
      <c r="H28" s="24">
        <v>34421960</v>
      </c>
      <c r="I28" s="24">
        <v>34421960</v>
      </c>
      <c r="J28" s="24">
        <v>86006484</v>
      </c>
      <c r="K28" s="24">
        <v>87178692</v>
      </c>
      <c r="L28" s="24">
        <v>87171154</v>
      </c>
      <c r="M28" s="24">
        <v>82679339</v>
      </c>
      <c r="N28" s="24">
        <v>138007251</v>
      </c>
      <c r="O28" s="24">
        <v>151799707</v>
      </c>
      <c r="P28" s="24">
        <v>158873379</v>
      </c>
      <c r="Q28" s="24">
        <v>140035602</v>
      </c>
      <c r="R28" s="24">
        <v>140665199</v>
      </c>
      <c r="S28" s="24">
        <v>64681833</v>
      </c>
      <c r="T28" s="24">
        <v>64955731</v>
      </c>
      <c r="U28" s="24">
        <v>65067828</v>
      </c>
      <c r="V28" s="24">
        <v>65198292</v>
      </c>
      <c r="W28" s="24">
        <v>26177697</v>
      </c>
      <c r="X28" s="24">
        <v>26528241</v>
      </c>
      <c r="Y28" s="24">
        <v>0</v>
      </c>
      <c r="Z28" s="24">
        <v>53464812</v>
      </c>
      <c r="AA28" s="24">
        <v>26816554</v>
      </c>
      <c r="AB28" s="24">
        <v>46465270</v>
      </c>
      <c r="AC28" s="24">
        <v>53731817</v>
      </c>
      <c r="AD28" s="24">
        <v>53687639</v>
      </c>
      <c r="AE28" s="24">
        <v>107335613</v>
      </c>
      <c r="AF28" s="24">
        <v>160806411</v>
      </c>
      <c r="AG28" s="24">
        <v>160688730</v>
      </c>
      <c r="AH28" s="67">
        <v>0</v>
      </c>
      <c r="AI28" s="67">
        <v>0</v>
      </c>
      <c r="AJ28" s="67">
        <v>81352292</v>
      </c>
      <c r="AK28" s="67">
        <v>109124189</v>
      </c>
    </row>
    <row r="29" spans="1:37" s="28" customFormat="1" ht="13.5" customHeight="1" x14ac:dyDescent="0.2">
      <c r="A29" s="26" t="s">
        <v>23</v>
      </c>
      <c r="B29" s="27">
        <v>13942591</v>
      </c>
      <c r="C29" s="27">
        <v>13324868</v>
      </c>
      <c r="D29" s="27">
        <v>13252380</v>
      </c>
      <c r="E29" s="27">
        <v>13780183</v>
      </c>
      <c r="F29" s="27">
        <v>3260074</v>
      </c>
      <c r="G29" s="27">
        <v>10495592</v>
      </c>
      <c r="H29" s="27">
        <v>13887745</v>
      </c>
      <c r="I29" s="27">
        <v>13887745</v>
      </c>
      <c r="J29" s="27">
        <v>34653941</v>
      </c>
      <c r="K29" s="27">
        <v>31637012</v>
      </c>
      <c r="L29" s="27">
        <v>31514588</v>
      </c>
      <c r="M29" s="27">
        <v>31634747</v>
      </c>
      <c r="N29" s="27">
        <v>52598664</v>
      </c>
      <c r="O29" s="27">
        <v>56799527</v>
      </c>
      <c r="P29" s="27">
        <v>58482863</v>
      </c>
      <c r="Q29" s="27">
        <v>47186917</v>
      </c>
      <c r="R29" s="27">
        <v>47067321</v>
      </c>
      <c r="S29" s="27">
        <v>37359038</v>
      </c>
      <c r="T29" s="27">
        <v>37166720</v>
      </c>
      <c r="U29" s="27">
        <v>36980452</v>
      </c>
      <c r="V29" s="27">
        <v>36802303</v>
      </c>
      <c r="W29" s="27">
        <v>14588084</v>
      </c>
      <c r="X29" s="27">
        <v>14545443</v>
      </c>
      <c r="Y29" s="27">
        <v>0</v>
      </c>
      <c r="Z29" s="27">
        <v>28923312</v>
      </c>
      <c r="AA29" s="27">
        <v>14399161</v>
      </c>
      <c r="AB29" s="27">
        <v>24743597</v>
      </c>
      <c r="AC29" s="27">
        <v>28397596</v>
      </c>
      <c r="AD29" s="27">
        <v>28122555</v>
      </c>
      <c r="AE29" s="27">
        <v>55563434</v>
      </c>
      <c r="AF29" s="27">
        <v>82410370</v>
      </c>
      <c r="AG29" s="27">
        <v>81589073</v>
      </c>
      <c r="AH29" s="68">
        <v>0</v>
      </c>
      <c r="AI29" s="68">
        <v>0</v>
      </c>
      <c r="AJ29" s="68">
        <v>39922278</v>
      </c>
      <c r="AK29" s="68">
        <v>52969640</v>
      </c>
    </row>
    <row r="30" spans="1:37" s="28" customFormat="1" ht="13.5" customHeight="1" x14ac:dyDescent="0.2">
      <c r="A30" s="23" t="s">
        <v>24</v>
      </c>
      <c r="B30" s="24">
        <v>14744910</v>
      </c>
      <c r="C30" s="24">
        <v>14837688</v>
      </c>
      <c r="D30" s="24">
        <v>14799250</v>
      </c>
      <c r="E30" s="24">
        <v>15579338</v>
      </c>
      <c r="F30" s="24">
        <v>3701270</v>
      </c>
      <c r="G30" s="24">
        <v>11915993</v>
      </c>
      <c r="H30" s="24">
        <v>15749548</v>
      </c>
      <c r="I30" s="24">
        <v>15749548</v>
      </c>
      <c r="J30" s="24">
        <v>39560626</v>
      </c>
      <c r="K30" s="24">
        <v>40051135</v>
      </c>
      <c r="L30" s="24">
        <v>40206513</v>
      </c>
      <c r="M30" s="24">
        <v>38827207</v>
      </c>
      <c r="N30" s="24">
        <v>65288127</v>
      </c>
      <c r="O30" s="24">
        <v>71238701</v>
      </c>
      <c r="P30" s="24">
        <v>74100408</v>
      </c>
      <c r="Q30" s="24">
        <v>64799341</v>
      </c>
      <c r="R30" s="24">
        <v>65063190</v>
      </c>
      <c r="S30" s="24">
        <v>96985038</v>
      </c>
      <c r="T30" s="24">
        <v>96639815</v>
      </c>
      <c r="U30" s="24">
        <v>96605229</v>
      </c>
      <c r="V30" s="24">
        <v>96923008</v>
      </c>
      <c r="W30" s="24">
        <v>38862233</v>
      </c>
      <c r="X30" s="24">
        <v>38683974</v>
      </c>
      <c r="Y30" s="24">
        <v>0</v>
      </c>
      <c r="Z30" s="24">
        <v>76852859</v>
      </c>
      <c r="AA30" s="24">
        <v>38541891</v>
      </c>
      <c r="AB30" s="24">
        <v>66978214</v>
      </c>
      <c r="AC30" s="24">
        <v>77568428</v>
      </c>
      <c r="AD30" s="24">
        <v>77677208</v>
      </c>
      <c r="AE30" s="24">
        <v>155773334</v>
      </c>
      <c r="AF30" s="24">
        <v>234070025</v>
      </c>
      <c r="AG30" s="24">
        <v>233954972</v>
      </c>
      <c r="AH30" s="67">
        <v>0</v>
      </c>
      <c r="AI30" s="67">
        <v>0</v>
      </c>
      <c r="AJ30" s="67">
        <v>116834836</v>
      </c>
      <c r="AK30" s="67">
        <v>156256805</v>
      </c>
    </row>
    <row r="31" spans="1:37" s="31" customFormat="1" ht="13.5" customHeight="1" x14ac:dyDescent="0.2">
      <c r="A31" s="29" t="s">
        <v>25</v>
      </c>
      <c r="B31" s="30">
        <v>8343105</v>
      </c>
      <c r="C31" s="30">
        <v>8369308</v>
      </c>
      <c r="D31" s="30">
        <v>8337726</v>
      </c>
      <c r="E31" s="30">
        <v>8783279</v>
      </c>
      <c r="F31" s="30">
        <v>2075388</v>
      </c>
      <c r="G31" s="30">
        <v>6681573</v>
      </c>
      <c r="H31" s="30">
        <v>8824565</v>
      </c>
      <c r="I31" s="30">
        <v>8824565</v>
      </c>
      <c r="J31" s="30">
        <v>22049105</v>
      </c>
      <c r="K31" s="30">
        <v>21278633</v>
      </c>
      <c r="L31" s="30">
        <v>21149619</v>
      </c>
      <c r="M31" s="30">
        <v>18770309</v>
      </c>
      <c r="N31" s="30">
        <v>31156428</v>
      </c>
      <c r="O31" s="30">
        <v>34638505</v>
      </c>
      <c r="P31" s="30">
        <v>35767093</v>
      </c>
      <c r="Q31" s="30">
        <v>29340629</v>
      </c>
      <c r="R31" s="30">
        <v>29170856</v>
      </c>
      <c r="S31" s="30">
        <v>15001879</v>
      </c>
      <c r="T31" s="30">
        <v>14926848</v>
      </c>
      <c r="U31" s="30">
        <v>14804933</v>
      </c>
      <c r="V31" s="30">
        <v>14679005</v>
      </c>
      <c r="W31" s="30">
        <v>5827515</v>
      </c>
      <c r="X31" s="30">
        <v>5922099</v>
      </c>
      <c r="Y31" s="30">
        <v>0</v>
      </c>
      <c r="Z31" s="30">
        <v>11758677</v>
      </c>
      <c r="AA31" s="30">
        <v>5867798</v>
      </c>
      <c r="AB31" s="30">
        <v>10107565</v>
      </c>
      <c r="AC31" s="30">
        <v>11616554</v>
      </c>
      <c r="AD31" s="30">
        <v>11548728</v>
      </c>
      <c r="AE31" s="30">
        <v>22974448</v>
      </c>
      <c r="AF31" s="30">
        <v>34285295</v>
      </c>
      <c r="AG31" s="30">
        <v>34102839</v>
      </c>
      <c r="AH31" s="68">
        <v>0</v>
      </c>
      <c r="AI31" s="68">
        <v>0</v>
      </c>
      <c r="AJ31" s="68">
        <v>16696589</v>
      </c>
      <c r="AK31" s="68">
        <v>22115231</v>
      </c>
    </row>
    <row r="32" spans="1:37" s="28" customFormat="1" ht="15" customHeight="1" x14ac:dyDescent="0.2">
      <c r="A32" s="32" t="s">
        <v>39</v>
      </c>
      <c r="B32" s="33">
        <f t="shared" ref="B32:L32" si="0">SUM(B6:B31)</f>
        <v>400000000</v>
      </c>
      <c r="C32" s="33">
        <f t="shared" si="0"/>
        <v>400000000</v>
      </c>
      <c r="D32" s="33">
        <f t="shared" si="0"/>
        <v>400000000</v>
      </c>
      <c r="E32" s="33">
        <f t="shared" si="0"/>
        <v>400000000</v>
      </c>
      <c r="F32" s="33">
        <f t="shared" si="0"/>
        <v>94799448</v>
      </c>
      <c r="G32" s="33">
        <f t="shared" si="0"/>
        <v>305200552</v>
      </c>
      <c r="H32" s="33">
        <f t="shared" si="0"/>
        <v>400000000</v>
      </c>
      <c r="I32" s="33">
        <f t="shared" si="0"/>
        <v>400000000</v>
      </c>
      <c r="J32" s="33">
        <f t="shared" si="0"/>
        <v>1000000000</v>
      </c>
      <c r="K32" s="33">
        <f t="shared" si="0"/>
        <v>1000000000</v>
      </c>
      <c r="L32" s="33">
        <f t="shared" si="0"/>
        <v>1000000000</v>
      </c>
      <c r="M32" s="33">
        <f>SUM(M6:M31)</f>
        <v>1000000000</v>
      </c>
      <c r="N32" s="33">
        <f t="shared" ref="N32:O32" si="1">SUM(N6:N31)</f>
        <v>1666666667</v>
      </c>
      <c r="O32" s="33">
        <f t="shared" si="1"/>
        <v>1866666667</v>
      </c>
      <c r="P32" s="33">
        <f t="shared" ref="P32" si="2">SUM(P6:P31)</f>
        <v>1933333333</v>
      </c>
      <c r="Q32" s="33">
        <f t="shared" ref="Q32" si="3">SUM(Q6:Q31)</f>
        <v>1666666667</v>
      </c>
      <c r="R32" s="33">
        <f t="shared" ref="R32" si="4">SUM(R6:R31)</f>
        <v>1666666667</v>
      </c>
      <c r="S32" s="33">
        <f t="shared" ref="S32" si="5">SUM(S6:S31)</f>
        <v>1666666667</v>
      </c>
      <c r="T32" s="33">
        <f t="shared" ref="T32" si="6">SUM(T6:T31)</f>
        <v>1666666667</v>
      </c>
      <c r="U32" s="33">
        <f t="shared" ref="U32" si="7">SUM(U6:U31)</f>
        <v>1666666667</v>
      </c>
      <c r="V32" s="33">
        <f t="shared" ref="V32" si="8">SUM(V6:V31)</f>
        <v>1666666667</v>
      </c>
      <c r="W32" s="33">
        <f t="shared" ref="W32" si="9">SUM(W6:W31)</f>
        <v>666666667</v>
      </c>
      <c r="X32" s="33">
        <f t="shared" ref="X32" si="10">SUM(X6:X31)</f>
        <v>666666667</v>
      </c>
      <c r="Y32" s="33">
        <f t="shared" ref="Y32" si="11">SUM(Y6:Y31)</f>
        <v>0</v>
      </c>
      <c r="Z32" s="33">
        <f t="shared" ref="Z32" si="12">SUM(Z6:Z31)</f>
        <v>1333333333</v>
      </c>
      <c r="AA32" s="33">
        <f t="shared" ref="AA32" si="13">SUM(AA6:AA31)</f>
        <v>666666667</v>
      </c>
      <c r="AB32" s="33">
        <f t="shared" ref="AB32" si="14">SUM(AB6:AB31)</f>
        <v>1153160757</v>
      </c>
      <c r="AC32" s="33">
        <f t="shared" ref="AC32:AD32" si="15">SUM(AC6:AC31)</f>
        <v>1333333333</v>
      </c>
      <c r="AD32" s="33">
        <f t="shared" si="15"/>
        <v>1333333333</v>
      </c>
      <c r="AE32" s="33">
        <f t="shared" ref="AE32:AF32" si="16">SUM(AE6:AE31)</f>
        <v>2666666667</v>
      </c>
      <c r="AF32" s="33">
        <f t="shared" si="16"/>
        <v>4000000000</v>
      </c>
      <c r="AG32" s="33">
        <f t="shared" ref="AG32" si="17">SUM(AG6:AG31)</f>
        <v>4000000000</v>
      </c>
      <c r="AH32" s="33">
        <f t="shared" ref="AH32:AK32" si="18">SUM(AH6:AH31)</f>
        <v>0</v>
      </c>
      <c r="AI32" s="33">
        <f t="shared" si="18"/>
        <v>0</v>
      </c>
      <c r="AJ32" s="33">
        <f t="shared" si="18"/>
        <v>2000000000</v>
      </c>
      <c r="AK32" s="33">
        <f t="shared" si="18"/>
        <v>2666666667</v>
      </c>
    </row>
    <row r="33" spans="1:37" s="28" customFormat="1" ht="15" customHeight="1" x14ac:dyDescent="0.2">
      <c r="A33" s="32" t="s">
        <v>38</v>
      </c>
      <c r="B33" s="33">
        <v>200000000</v>
      </c>
      <c r="C33" s="33">
        <v>200000000</v>
      </c>
      <c r="D33" s="33">
        <v>200000000</v>
      </c>
      <c r="E33" s="33">
        <v>200000000</v>
      </c>
      <c r="F33" s="33">
        <v>47399725.379999995</v>
      </c>
      <c r="G33" s="33">
        <v>152600274.62</v>
      </c>
      <c r="H33" s="33">
        <v>200000000</v>
      </c>
      <c r="I33" s="33">
        <v>200000000</v>
      </c>
      <c r="J33" s="33">
        <v>500000000</v>
      </c>
      <c r="K33" s="33">
        <v>500000000</v>
      </c>
      <c r="L33" s="33">
        <v>500000000</v>
      </c>
      <c r="M33" s="33">
        <v>500000000</v>
      </c>
      <c r="N33" s="33">
        <v>833333333</v>
      </c>
      <c r="O33" s="33">
        <v>933333333</v>
      </c>
      <c r="P33" s="33">
        <v>966666667</v>
      </c>
      <c r="Q33" s="33">
        <v>833333333</v>
      </c>
      <c r="R33" s="33">
        <v>833333333</v>
      </c>
      <c r="S33" s="33">
        <v>833333333</v>
      </c>
      <c r="T33" s="33">
        <v>833333333</v>
      </c>
      <c r="U33" s="33">
        <v>833333333</v>
      </c>
      <c r="V33" s="33">
        <v>833333333</v>
      </c>
      <c r="W33" s="33">
        <v>333333333</v>
      </c>
      <c r="X33" s="33">
        <v>333333333</v>
      </c>
      <c r="Y33" s="33">
        <v>0</v>
      </c>
      <c r="Z33" s="33">
        <v>666666667</v>
      </c>
      <c r="AA33" s="33">
        <v>333333333</v>
      </c>
      <c r="AB33" s="33">
        <v>576580377.75</v>
      </c>
      <c r="AC33" s="33">
        <v>666666667</v>
      </c>
      <c r="AD33" s="33">
        <v>666666667</v>
      </c>
      <c r="AE33" s="33">
        <v>1333333333</v>
      </c>
      <c r="AF33" s="33">
        <v>2000000000</v>
      </c>
      <c r="AG33" s="33">
        <v>2000000000</v>
      </c>
      <c r="AH33" s="33">
        <v>0</v>
      </c>
      <c r="AI33" s="33">
        <v>0</v>
      </c>
      <c r="AJ33" s="33">
        <v>1000000000</v>
      </c>
      <c r="AK33" s="33">
        <v>1333333333</v>
      </c>
    </row>
    <row r="34" spans="1:37" s="35" customFormat="1" ht="15" customHeight="1" x14ac:dyDescent="0.2">
      <c r="A34" s="13" t="s">
        <v>26</v>
      </c>
      <c r="B34" s="34">
        <f>SUM(B32:B33)</f>
        <v>600000000</v>
      </c>
      <c r="C34" s="34">
        <f t="shared" ref="C34:AD34" si="19">SUM(C32:C33)</f>
        <v>600000000</v>
      </c>
      <c r="D34" s="34">
        <f t="shared" si="19"/>
        <v>600000000</v>
      </c>
      <c r="E34" s="34">
        <f t="shared" si="19"/>
        <v>600000000</v>
      </c>
      <c r="F34" s="34">
        <f t="shared" si="19"/>
        <v>142199173.38</v>
      </c>
      <c r="G34" s="34">
        <f t="shared" si="19"/>
        <v>457800826.62</v>
      </c>
      <c r="H34" s="34">
        <f t="shared" si="19"/>
        <v>600000000</v>
      </c>
      <c r="I34" s="34">
        <f t="shared" si="19"/>
        <v>600000000</v>
      </c>
      <c r="J34" s="34">
        <f t="shared" si="19"/>
        <v>1500000000</v>
      </c>
      <c r="K34" s="34">
        <f t="shared" si="19"/>
        <v>1500000000</v>
      </c>
      <c r="L34" s="34">
        <f t="shared" si="19"/>
        <v>1500000000</v>
      </c>
      <c r="M34" s="34">
        <f t="shared" si="19"/>
        <v>1500000000</v>
      </c>
      <c r="N34" s="34">
        <f t="shared" si="19"/>
        <v>2500000000</v>
      </c>
      <c r="O34" s="34">
        <f t="shared" si="19"/>
        <v>2800000000</v>
      </c>
      <c r="P34" s="34">
        <f t="shared" si="19"/>
        <v>2900000000</v>
      </c>
      <c r="Q34" s="34">
        <f t="shared" si="19"/>
        <v>2500000000</v>
      </c>
      <c r="R34" s="34">
        <f t="shared" si="19"/>
        <v>2500000000</v>
      </c>
      <c r="S34" s="34">
        <f t="shared" si="19"/>
        <v>2500000000</v>
      </c>
      <c r="T34" s="34">
        <f t="shared" si="19"/>
        <v>2500000000</v>
      </c>
      <c r="U34" s="34">
        <f t="shared" si="19"/>
        <v>2500000000</v>
      </c>
      <c r="V34" s="34">
        <f t="shared" si="19"/>
        <v>2500000000</v>
      </c>
      <c r="W34" s="34">
        <f t="shared" si="19"/>
        <v>1000000000</v>
      </c>
      <c r="X34" s="34">
        <f t="shared" si="19"/>
        <v>1000000000</v>
      </c>
      <c r="Y34" s="34">
        <f t="shared" si="19"/>
        <v>0</v>
      </c>
      <c r="Z34" s="34">
        <f t="shared" si="19"/>
        <v>2000000000</v>
      </c>
      <c r="AA34" s="34">
        <f t="shared" si="19"/>
        <v>1000000000</v>
      </c>
      <c r="AB34" s="34">
        <f t="shared" si="19"/>
        <v>1729741134.75</v>
      </c>
      <c r="AC34" s="34">
        <f t="shared" si="19"/>
        <v>2000000000</v>
      </c>
      <c r="AD34" s="34">
        <f t="shared" si="19"/>
        <v>2000000000</v>
      </c>
      <c r="AE34" s="34">
        <f t="shared" ref="AE34:AF34" si="20">SUM(AE32:AE33)</f>
        <v>4000000000</v>
      </c>
      <c r="AF34" s="34">
        <f t="shared" si="20"/>
        <v>6000000000</v>
      </c>
      <c r="AG34" s="34">
        <f t="shared" ref="AG34" si="21">SUM(AG32:AG33)</f>
        <v>6000000000</v>
      </c>
      <c r="AH34" s="34">
        <f t="shared" ref="AH34:AK34" si="22">SUM(AH32:AH33)</f>
        <v>0</v>
      </c>
      <c r="AI34" s="34">
        <f t="shared" si="22"/>
        <v>0</v>
      </c>
      <c r="AJ34" s="34">
        <f t="shared" si="22"/>
        <v>3000000000</v>
      </c>
      <c r="AK34" s="34">
        <f t="shared" si="22"/>
        <v>4000000000</v>
      </c>
    </row>
    <row r="35" spans="1:37" ht="13.5" customHeight="1" x14ac:dyDescent="0.25">
      <c r="A35" s="7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</row>
    <row r="36" spans="1:37" ht="13.5" customHeight="1" x14ac:dyDescent="0.25">
      <c r="A36" s="19"/>
      <c r="B36" s="19"/>
      <c r="C36" s="19"/>
      <c r="D36" s="19"/>
      <c r="E36" s="19"/>
      <c r="F36" s="19"/>
      <c r="G36" s="19" t="s">
        <v>37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0"/>
      <c r="S36" s="20"/>
      <c r="T36" s="20"/>
      <c r="U36" s="20"/>
      <c r="V36" s="20"/>
      <c r="W36" s="6"/>
    </row>
    <row r="37" spans="1:37" ht="13.5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21"/>
      <c r="Q37" s="19"/>
      <c r="R37" s="20"/>
      <c r="S37" s="20"/>
      <c r="T37" s="20"/>
      <c r="U37" s="20"/>
      <c r="V37" s="20"/>
      <c r="W37" s="6"/>
    </row>
    <row r="38" spans="1:37" ht="13.5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0"/>
      <c r="S38" s="20"/>
      <c r="T38" s="20"/>
      <c r="U38" s="20"/>
      <c r="V38" s="20"/>
      <c r="W38" s="6"/>
    </row>
    <row r="39" spans="1:37" ht="13.5" customHeight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21"/>
      <c r="N39" s="19"/>
      <c r="O39" s="19"/>
      <c r="P39" s="19"/>
      <c r="Q39" s="19"/>
      <c r="R39" s="20"/>
      <c r="S39" s="20"/>
      <c r="T39" s="20"/>
      <c r="U39" s="20"/>
      <c r="V39" s="20"/>
      <c r="W39" s="6"/>
    </row>
    <row r="40" spans="1:37" ht="13.5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21"/>
      <c r="N40" s="19"/>
      <c r="O40" s="19"/>
      <c r="P40" s="19"/>
      <c r="Q40" s="19"/>
      <c r="R40" s="20"/>
      <c r="S40" s="20"/>
      <c r="T40" s="20"/>
      <c r="U40" s="20"/>
      <c r="V40" s="20"/>
      <c r="W40" s="6"/>
    </row>
    <row r="41" spans="1:37" ht="13.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21"/>
      <c r="N41" s="19"/>
      <c r="O41" s="19"/>
      <c r="P41" s="19"/>
      <c r="Q41" s="19"/>
      <c r="R41" s="19"/>
      <c r="S41" s="19"/>
      <c r="T41" s="19"/>
      <c r="U41" s="19"/>
      <c r="V41" s="19"/>
      <c r="W41" s="2"/>
    </row>
    <row r="42" spans="1:37" x14ac:dyDescent="0.25">
      <c r="L42" s="19"/>
      <c r="M42" s="21"/>
      <c r="N42" s="12"/>
      <c r="O42" s="12"/>
      <c r="P42" s="12"/>
      <c r="W42" s="1"/>
    </row>
    <row r="43" spans="1:37" x14ac:dyDescent="0.25">
      <c r="L43" s="19"/>
      <c r="M43" s="21"/>
    </row>
    <row r="44" spans="1:37" x14ac:dyDescent="0.25">
      <c r="L44" s="19"/>
      <c r="M44" s="21"/>
      <c r="W44" s="4"/>
    </row>
    <row r="45" spans="1:37" x14ac:dyDescent="0.25">
      <c r="L45" s="19"/>
      <c r="M45" s="21"/>
      <c r="W45" s="1"/>
    </row>
    <row r="46" spans="1:37" x14ac:dyDescent="0.25">
      <c r="L46" s="19"/>
      <c r="M46" s="21"/>
      <c r="W46" s="1"/>
    </row>
    <row r="47" spans="1:37" x14ac:dyDescent="0.25">
      <c r="L47" s="19"/>
      <c r="M47" s="21"/>
      <c r="W47" s="1"/>
    </row>
    <row r="48" spans="1:37" x14ac:dyDescent="0.25">
      <c r="L48" s="19"/>
      <c r="M48" s="21"/>
      <c r="W48" s="1"/>
    </row>
    <row r="49" spans="1:39" x14ac:dyDescent="0.25">
      <c r="L49" s="19"/>
      <c r="M49" s="21"/>
      <c r="W49" s="1"/>
    </row>
    <row r="50" spans="1:39" x14ac:dyDescent="0.25">
      <c r="L50" s="19"/>
      <c r="M50" s="21"/>
      <c r="W50" s="1"/>
    </row>
    <row r="51" spans="1:39" x14ac:dyDescent="0.25">
      <c r="L51" s="19"/>
      <c r="M51" s="21"/>
      <c r="W51" s="1"/>
    </row>
    <row r="52" spans="1:39" x14ac:dyDescent="0.25">
      <c r="L52" s="19"/>
      <c r="M52" s="21"/>
      <c r="W52" s="1"/>
    </row>
    <row r="53" spans="1:39" s="2" customForma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9"/>
      <c r="M53" s="2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s="2" customForma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9"/>
      <c r="M54" s="21"/>
      <c r="N54" s="1"/>
      <c r="O54" s="1"/>
      <c r="P54" s="1"/>
      <c r="Q54" s="1"/>
      <c r="R54" s="1"/>
      <c r="S54" s="1"/>
      <c r="T54" s="1"/>
      <c r="U54" s="1"/>
      <c r="V54" s="1"/>
      <c r="W54" s="4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s="2" customForma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9"/>
      <c r="M55" s="2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s="2" customForma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9"/>
      <c r="M56" s="2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s="2" customForma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9"/>
      <c r="M57" s="2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s="2" customForma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9"/>
      <c r="M58" s="2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s="2" customForma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9"/>
      <c r="M59" s="2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s="2" customForma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9"/>
      <c r="M60" s="2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s="2" customForma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9"/>
      <c r="M61" s="2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s="2" customForma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9"/>
      <c r="M62" s="2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s="2" customForma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9"/>
      <c r="M63" s="2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s="2" customForma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9"/>
      <c r="M64" s="2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s="2" customForma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s="2" customForma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s="2" customForma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s="2" customForma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s="2" customForma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s="2" customForma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s="2" customForma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s="2" customForma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s="2" customForma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s="2" customForma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s="2" customForma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s="2" customForma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s="2" customForma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s="2" customForma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s="2" customForma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s="2" customForma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</sheetData>
  <pageMargins left="0.78740157480314965" right="0.51181102362204722" top="0.59055118110236227" bottom="0.59055118110236227" header="0.51181102362204722" footer="0.27559055118110237"/>
  <pageSetup paperSize="9" orientation="landscape" r:id="rId1"/>
  <headerFooter alignWithMargins="0">
    <oddFooter>&amp;L&amp;8EFV-FA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Bund und Kantone</vt:lpstr>
      <vt:lpstr>Bund und Kantone einzel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Taboga</dc:creator>
  <cp:lastModifiedBy>Witschard Jean-Pierre EFV</cp:lastModifiedBy>
  <cp:lastPrinted>2020-01-15T07:53:04Z</cp:lastPrinted>
  <dcterms:created xsi:type="dcterms:W3CDTF">2014-01-06T09:46:50Z</dcterms:created>
  <dcterms:modified xsi:type="dcterms:W3CDTF">2026-01-09T06:46:38Z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2026-01-08T10:41:59Z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c5455652-9348-45fb-b2e4-d33ff32f0a97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