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printerSettings/printerSettings7.bin" ContentType="application/vnd.openxmlformats-officedocument.spreadsheetml.printerSettings"/>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printerSettings/printerSettings8.bin" ContentType="application/vnd.openxmlformats-officedocument.spreadsheetml.printerSettings"/>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printerSettings/printerSettings9.bin" ContentType="application/vnd.openxmlformats-officedocument.spreadsheetml.printerSettings"/>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printerSettings/printerSettings10.bin" ContentType="application/vnd.openxmlformats-officedocument.spreadsheetml.printerSettings"/>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printerSettings/printerSettings11.bin" ContentType="application/vnd.openxmlformats-officedocument.spreadsheetml.printerSettings"/>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printerSettings/printerSettings12.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mc:AlternateContent xmlns:mc="http://schemas.openxmlformats.org/markup-compatibility/2006">
    <mc:Choice Requires="x15">
      <x15ac:absPath xmlns:x15ac="http://schemas.microsoft.com/office/spreadsheetml/2010/11/ac" url="\\adb.intra.admin.ch\Userhome$\EFV-01\U80812742\config\Desktop\"/>
    </mc:Choice>
  </mc:AlternateContent>
  <xr:revisionPtr revIDLastSave="0" documentId="13_ncr:1_{2D7ABA83-3184-4D43-82E3-DA27B06D0865}" xr6:coauthVersionLast="47" xr6:coauthVersionMax="47" xr10:uidLastSave="{00000000-0000-0000-0000-000000000000}"/>
  <bookViews>
    <workbookView xWindow="-110" yWindow="-110" windowWidth="38620" windowHeight="21100" tabRatio="1000" xr2:uid="{00000000-000D-0000-FFFF-FFFF00000000}"/>
  </bookViews>
  <sheets>
    <sheet name="intro" sheetId="33" r:id="rId1"/>
    <sheet name="overview" sheetId="48" r:id="rId2"/>
    <sheet name="desc" sheetId="32" state="veryHidden" r:id="rId3"/>
    <sheet name="fs" sheetId="46" r:id="rId4"/>
    <sheet name="gfs" sheetId="49" r:id="rId5"/>
    <sheet name="gfs_quote" sheetId="50" r:id="rId6"/>
    <sheet name="covid" sheetId="59" r:id="rId7"/>
    <sheet name="GraphFS" sheetId="51" r:id="rId8"/>
    <sheet name="GraphGFS1" sheetId="52" r:id="rId9"/>
    <sheet name="GraphGFS2" sheetId="53" r:id="rId10"/>
    <sheet name="GraphGFS3" sheetId="54" r:id="rId11"/>
    <sheet name="GraphMaastricht" sheetId="55" r:id="rId12"/>
    <sheet name="GraphDebt" sheetId="56" r:id="rId13"/>
    <sheet name="gdp" sheetId="58" r:id="rId14"/>
  </sheets>
  <definedNames>
    <definedName name="_xlnm.Print_Area" localSheetId="6">covid!$A$1:$I$82</definedName>
    <definedName name="_xlnm.Print_Area" localSheetId="3">fs!$A$1:$BP$61</definedName>
    <definedName name="_xlnm.Print_Area" localSheetId="13">gdp!$A$1:$D$61</definedName>
    <definedName name="_xlnm.Print_Area" localSheetId="4">gfs!$A$1:$BG$61</definedName>
    <definedName name="_xlnm.Print_Area" localSheetId="5">gfs_quote!$A$1:$AM$61</definedName>
    <definedName name="_xlnm.Print_Area" localSheetId="1">overview!$B$1:$F$34</definedName>
    <definedName name="_xlnm.Print_Titles" localSheetId="3">fs!$A:$B,fs!$1:$2</definedName>
    <definedName name="_xlnm.Print_Titles" localSheetId="4">gfs!$A:$B,gfs!$1:$2</definedName>
    <definedName name="_xlnm.Print_Titles" localSheetId="5">gfs_quote!$A:$B,gfs_quote!$1:$2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48" l="1"/>
  <c r="E32" i="48"/>
  <c r="E30" i="48"/>
  <c r="D31" i="48"/>
  <c r="D30" i="48"/>
  <c r="F30" i="48"/>
  <c r="I4" i="46" l="1"/>
  <c r="AP4" i="46"/>
  <c r="BF4" i="46"/>
  <c r="BL4" i="46"/>
  <c r="S4" i="50" l="1"/>
  <c r="M4" i="50"/>
  <c r="E195" i="32"/>
  <c r="AD3" i="50" l="1"/>
  <c r="AM5" i="50"/>
  <c r="AL5" i="50"/>
  <c r="AK5" i="50"/>
  <c r="AJ5" i="50"/>
  <c r="AI5" i="50"/>
  <c r="AI3" i="50"/>
  <c r="AR3" i="49" l="1"/>
  <c r="E194" i="32"/>
  <c r="S3" i="50"/>
  <c r="M3" i="50"/>
  <c r="E193" i="32"/>
  <c r="E192" i="32"/>
  <c r="S5" i="50"/>
  <c r="M5" i="50"/>
  <c r="AR4" i="49"/>
  <c r="BC3" i="49"/>
  <c r="E8" i="32"/>
  <c r="E9" i="32"/>
  <c r="E10" i="32"/>
  <c r="E11" i="32"/>
  <c r="E12" i="32"/>
  <c r="E13" i="32"/>
  <c r="E14" i="32"/>
  <c r="E15" i="32"/>
  <c r="E16" i="32"/>
  <c r="E17" i="32"/>
  <c r="E18" i="32"/>
  <c r="E19" i="32"/>
  <c r="E20" i="32"/>
  <c r="E21" i="32"/>
  <c r="E22" i="32"/>
  <c r="E23" i="32"/>
  <c r="E24" i="32"/>
  <c r="E25" i="32"/>
  <c r="E26" i="32"/>
  <c r="E27" i="32"/>
  <c r="E28" i="32"/>
  <c r="E29" i="32"/>
  <c r="E30" i="32"/>
  <c r="E31" i="32"/>
  <c r="E32"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62" i="32"/>
  <c r="E63" i="32"/>
  <c r="E64" i="32"/>
  <c r="E65" i="32"/>
  <c r="E66" i="32"/>
  <c r="E67" i="32"/>
  <c r="E68" i="32"/>
  <c r="E69" i="32"/>
  <c r="E70" i="32"/>
  <c r="E71" i="32"/>
  <c r="E72" i="32"/>
  <c r="E73" i="32"/>
  <c r="E74" i="32"/>
  <c r="E75" i="32"/>
  <c r="E76" i="32"/>
  <c r="E77" i="32"/>
  <c r="E78" i="32"/>
  <c r="E79" i="32"/>
  <c r="E80" i="32"/>
  <c r="E81" i="32"/>
  <c r="E82" i="32"/>
  <c r="E83" i="32"/>
  <c r="E84" i="32"/>
  <c r="E85" i="32"/>
  <c r="E86" i="32"/>
  <c r="E87" i="32"/>
  <c r="E88" i="32"/>
  <c r="E89" i="32"/>
  <c r="E90" i="32"/>
  <c r="E91" i="32"/>
  <c r="E92" i="32"/>
  <c r="E93" i="32"/>
  <c r="E94" i="32"/>
  <c r="E95" i="32"/>
  <c r="E96" i="32"/>
  <c r="E97" i="32"/>
  <c r="E98" i="32"/>
  <c r="E99" i="32"/>
  <c r="E100" i="32"/>
  <c r="E101" i="32"/>
  <c r="E102" i="32"/>
  <c r="E103" i="32"/>
  <c r="E104" i="32"/>
  <c r="E105" i="32"/>
  <c r="E106" i="32"/>
  <c r="E33" i="32"/>
  <c r="E107" i="32"/>
  <c r="E108" i="32"/>
  <c r="E109" i="32"/>
  <c r="E110" i="32"/>
  <c r="E111" i="32"/>
  <c r="E112" i="32"/>
  <c r="E113" i="32"/>
  <c r="E114" i="32"/>
  <c r="E115" i="32"/>
  <c r="E116" i="32"/>
  <c r="E117" i="32"/>
  <c r="E118" i="32"/>
  <c r="E119" i="32"/>
  <c r="E120" i="32"/>
  <c r="E121" i="32"/>
  <c r="E122" i="32"/>
  <c r="E123" i="32"/>
  <c r="E124" i="32"/>
  <c r="E125" i="32"/>
  <c r="E126" i="32"/>
  <c r="E127" i="32"/>
  <c r="E128" i="32"/>
  <c r="E129" i="32"/>
  <c r="E130" i="32"/>
  <c r="E131" i="32"/>
  <c r="E132" i="32"/>
  <c r="E133" i="32"/>
  <c r="E134" i="32"/>
  <c r="E135" i="32"/>
  <c r="E136" i="32"/>
  <c r="E137" i="32"/>
  <c r="E138" i="32"/>
  <c r="E139" i="32"/>
  <c r="E140" i="32"/>
  <c r="E141" i="32"/>
  <c r="E142" i="32"/>
  <c r="E143" i="32"/>
  <c r="E144" i="32"/>
  <c r="E145" i="32"/>
  <c r="E146" i="32"/>
  <c r="E147" i="32"/>
  <c r="E148" i="32"/>
  <c r="E149" i="32"/>
  <c r="E150" i="32"/>
  <c r="E151" i="32"/>
  <c r="E152" i="32"/>
  <c r="E153" i="32"/>
  <c r="E154" i="32"/>
  <c r="E155" i="32"/>
  <c r="E156" i="32"/>
  <c r="E157" i="32"/>
  <c r="E158" i="32"/>
  <c r="E159" i="32"/>
  <c r="E160" i="32"/>
  <c r="E161" i="32"/>
  <c r="E162" i="32"/>
  <c r="E163" i="32"/>
  <c r="E164" i="32"/>
  <c r="E165" i="32"/>
  <c r="E166" i="32"/>
  <c r="E167" i="32"/>
  <c r="E168" i="32"/>
  <c r="E169" i="32"/>
  <c r="E170" i="32"/>
  <c r="E171" i="32"/>
  <c r="E172" i="32"/>
  <c r="E173" i="32"/>
  <c r="E174" i="32"/>
  <c r="E175" i="32"/>
  <c r="E176" i="32"/>
  <c r="E177" i="32"/>
  <c r="E178" i="32"/>
  <c r="E179" i="32"/>
  <c r="E180" i="32"/>
  <c r="E181" i="32"/>
  <c r="E182" i="32"/>
  <c r="E183" i="32"/>
  <c r="E184" i="32"/>
  <c r="E185" i="32"/>
  <c r="E186" i="32"/>
  <c r="E187" i="32"/>
  <c r="E188" i="32"/>
  <c r="E189" i="32"/>
  <c r="E190" i="32"/>
  <c r="E191" i="32"/>
  <c r="BG4" i="49"/>
  <c r="BF4" i="49"/>
  <c r="BE4" i="49"/>
  <c r="BD4" i="49"/>
  <c r="BC4" i="49"/>
  <c r="BK3" i="46"/>
  <c r="BP4" i="46" l="1"/>
  <c r="BO4" i="46"/>
  <c r="BN4" i="46"/>
  <c r="BM4" i="46"/>
  <c r="BK4" i="46"/>
  <c r="B55" i="59" l="1"/>
  <c r="B42" i="59"/>
  <c r="B56" i="59"/>
  <c r="B31" i="59"/>
  <c r="B23" i="59"/>
  <c r="B58" i="59"/>
  <c r="B47" i="59"/>
  <c r="B25" i="59"/>
  <c r="C3" i="58"/>
  <c r="B63" i="59"/>
  <c r="B40" i="59"/>
  <c r="B38" i="59"/>
  <c r="B37" i="59"/>
  <c r="B36" i="59"/>
  <c r="B35" i="59"/>
  <c r="B21" i="59"/>
  <c r="B79" i="59"/>
  <c r="B73" i="59"/>
  <c r="B78" i="59"/>
  <c r="B14" i="59"/>
  <c r="B67" i="59"/>
  <c r="B72" i="59"/>
  <c r="B9" i="59"/>
  <c r="B3" i="59"/>
  <c r="B82" i="59"/>
  <c r="B81" i="59"/>
  <c r="B77" i="59"/>
  <c r="B71" i="59"/>
  <c r="B74" i="59"/>
  <c r="B68" i="59"/>
  <c r="B66" i="59"/>
  <c r="B62" i="59"/>
  <c r="B61" i="59"/>
  <c r="B60" i="59"/>
  <c r="B59" i="59"/>
  <c r="B57" i="59"/>
  <c r="B54" i="59"/>
  <c r="B53" i="59"/>
  <c r="B52" i="59"/>
  <c r="B51" i="59"/>
  <c r="B50" i="59"/>
  <c r="B49" i="59"/>
  <c r="B48" i="59"/>
  <c r="B46" i="59"/>
  <c r="B45" i="59"/>
  <c r="B44" i="59"/>
  <c r="B43" i="59"/>
  <c r="B41" i="59"/>
  <c r="B39" i="59"/>
  <c r="B34" i="59"/>
  <c r="B33" i="59"/>
  <c r="B32" i="59"/>
  <c r="B30" i="59"/>
  <c r="B29" i="59"/>
  <c r="B28" i="59"/>
  <c r="B27" i="59"/>
  <c r="B26" i="59"/>
  <c r="B24" i="59"/>
  <c r="B22" i="59"/>
  <c r="B20" i="59"/>
  <c r="B19" i="59"/>
  <c r="B18" i="59"/>
  <c r="B17" i="59"/>
  <c r="B16" i="59"/>
  <c r="B15" i="59"/>
  <c r="B13" i="59"/>
  <c r="B12" i="59"/>
  <c r="B8" i="59"/>
  <c r="AI5" i="49"/>
  <c r="AC5" i="49"/>
  <c r="W5" i="49"/>
  <c r="Q5" i="49"/>
  <c r="K5" i="49"/>
  <c r="E5" i="49"/>
  <c r="BE3" i="46"/>
  <c r="BE4" i="46"/>
  <c r="BG4" i="46"/>
  <c r="BH4" i="46"/>
  <c r="BI4" i="46"/>
  <c r="BJ4" i="46"/>
  <c r="N3" i="50"/>
  <c r="R5" i="50"/>
  <c r="Q5" i="50"/>
  <c r="P5" i="50"/>
  <c r="O5" i="50"/>
  <c r="N5" i="50"/>
  <c r="D29" i="48"/>
  <c r="AR5" i="46"/>
  <c r="AQ5" i="46"/>
  <c r="AP5" i="46"/>
  <c r="N5" i="46"/>
  <c r="M5" i="46"/>
  <c r="L5" i="46"/>
  <c r="K5" i="46"/>
  <c r="J5" i="46"/>
  <c r="I5" i="46"/>
  <c r="B25" i="48"/>
  <c r="F28" i="48"/>
  <c r="AH5" i="50"/>
  <c r="AG5" i="50"/>
  <c r="AF5" i="50"/>
  <c r="AE5" i="50"/>
  <c r="AD5" i="50"/>
  <c r="Y3" i="50"/>
  <c r="BB4" i="49"/>
  <c r="BA4" i="49"/>
  <c r="AZ4" i="49"/>
  <c r="AY4" i="49"/>
  <c r="AX4" i="49"/>
  <c r="AX3" i="49"/>
  <c r="AS3" i="49"/>
  <c r="F29" i="48"/>
  <c r="AC5" i="50"/>
  <c r="AB5" i="50"/>
  <c r="AA5" i="50"/>
  <c r="Z5" i="50"/>
  <c r="Y5" i="50"/>
  <c r="X5" i="50"/>
  <c r="W5" i="50"/>
  <c r="V5" i="50"/>
  <c r="U5" i="50"/>
  <c r="T5" i="50"/>
  <c r="L5" i="50"/>
  <c r="K5" i="50"/>
  <c r="J5" i="50"/>
  <c r="I5" i="50"/>
  <c r="H5" i="50"/>
  <c r="G5" i="50"/>
  <c r="F5" i="50"/>
  <c r="E5" i="50"/>
  <c r="D5" i="50"/>
  <c r="C5" i="50"/>
  <c r="C1" i="50"/>
  <c r="AW4" i="49"/>
  <c r="AV4" i="49"/>
  <c r="AU4" i="49"/>
  <c r="AT4" i="49"/>
  <c r="AS4" i="49"/>
  <c r="AQ4" i="49"/>
  <c r="AP4" i="49"/>
  <c r="AO4" i="49"/>
  <c r="AN4" i="49"/>
  <c r="AM4" i="49"/>
  <c r="AG4" i="49"/>
  <c r="AA4" i="49"/>
  <c r="U4" i="49"/>
  <c r="O4" i="49"/>
  <c r="C4" i="49"/>
  <c r="C2" i="49"/>
  <c r="C1" i="49"/>
  <c r="BB4" i="46"/>
  <c r="AY4" i="46"/>
  <c r="AV4" i="46"/>
  <c r="AS4" i="46"/>
  <c r="AM4" i="46"/>
  <c r="AG4" i="46"/>
  <c r="AA4" i="46"/>
  <c r="U4" i="46"/>
  <c r="O4" i="46"/>
  <c r="C4" i="46"/>
  <c r="C1" i="46"/>
  <c r="C5" i="58"/>
  <c r="F2" i="50"/>
  <c r="G2" i="49"/>
  <c r="F2" i="46"/>
  <c r="F31" i="48"/>
  <c r="E31" i="48"/>
  <c r="E28" i="48"/>
  <c r="D28" i="48"/>
  <c r="F32" i="48"/>
  <c r="C2" i="50"/>
  <c r="C3" i="49"/>
  <c r="AM3" i="49"/>
  <c r="C1" i="58"/>
  <c r="C3" i="50"/>
  <c r="T3" i="50"/>
  <c r="H3" i="50"/>
  <c r="I4" i="49"/>
  <c r="AL5" i="49"/>
  <c r="AK5" i="49"/>
  <c r="AJ5" i="49"/>
  <c r="AH5" i="49"/>
  <c r="AG5" i="49"/>
  <c r="AF5" i="49"/>
  <c r="AE5" i="49"/>
  <c r="AD5" i="49"/>
  <c r="AB5" i="49"/>
  <c r="AA5" i="49"/>
  <c r="Z5" i="49"/>
  <c r="Y5" i="49"/>
  <c r="X5" i="49"/>
  <c r="V5" i="49"/>
  <c r="U5" i="49"/>
  <c r="T5" i="49"/>
  <c r="S5" i="49"/>
  <c r="R5" i="49"/>
  <c r="P5" i="49"/>
  <c r="O5" i="49"/>
  <c r="N5" i="49"/>
  <c r="M5" i="49"/>
  <c r="L5" i="49"/>
  <c r="J5" i="49"/>
  <c r="I5" i="49"/>
  <c r="H5" i="49"/>
  <c r="G5" i="49"/>
  <c r="F5" i="49"/>
  <c r="D5" i="49"/>
  <c r="C5" i="49"/>
  <c r="BD5" i="46"/>
  <c r="BC5" i="46"/>
  <c r="BB5" i="46"/>
  <c r="BA5" i="46"/>
  <c r="AZ5" i="46"/>
  <c r="AY5" i="46"/>
  <c r="AX5" i="46"/>
  <c r="AW5" i="46"/>
  <c r="AV5" i="46"/>
  <c r="AU5" i="46"/>
  <c r="AT5" i="46"/>
  <c r="AS5" i="46"/>
  <c r="AO5" i="46"/>
  <c r="AN5" i="46"/>
  <c r="AM5" i="46"/>
  <c r="AM3" i="46"/>
  <c r="AL5" i="46"/>
  <c r="AK5" i="46"/>
  <c r="AJ5" i="46"/>
  <c r="AI5" i="46"/>
  <c r="AH5" i="46"/>
  <c r="AG5" i="46"/>
  <c r="AF5" i="46"/>
  <c r="AE5" i="46"/>
  <c r="AD5" i="46"/>
  <c r="AC5" i="46"/>
  <c r="AB5" i="46"/>
  <c r="AA5" i="46"/>
  <c r="Z5" i="46"/>
  <c r="Y5" i="46"/>
  <c r="X5" i="46"/>
  <c r="W5" i="46"/>
  <c r="V5" i="46"/>
  <c r="U5" i="46"/>
  <c r="T5" i="46"/>
  <c r="S5" i="46"/>
  <c r="R5" i="46"/>
  <c r="Q5" i="46"/>
  <c r="P5" i="46"/>
  <c r="O5" i="46"/>
  <c r="C5" i="46"/>
  <c r="H5" i="46"/>
  <c r="G5" i="46"/>
  <c r="F5" i="46"/>
  <c r="E5" i="46"/>
  <c r="D5" i="46"/>
  <c r="C3" i="46"/>
  <c r="C2" i="46"/>
  <c r="D32" i="48"/>
  <c r="C32" i="48"/>
  <c r="C31" i="48"/>
  <c r="C30" i="48"/>
  <c r="C29" i="48"/>
  <c r="C28" i="48"/>
  <c r="B32" i="48"/>
  <c r="B31" i="48"/>
  <c r="B30" i="48"/>
  <c r="B29" i="48"/>
  <c r="B28" i="48"/>
  <c r="B27" i="48"/>
  <c r="C27" i="48"/>
  <c r="C21" i="48"/>
  <c r="C20" i="48"/>
  <c r="C19" i="48"/>
  <c r="C18" i="48"/>
  <c r="C17" i="48"/>
  <c r="B17" i="48"/>
  <c r="C15" i="48"/>
  <c r="C14" i="48"/>
  <c r="C13" i="48"/>
  <c r="C12" i="48"/>
  <c r="C11" i="48"/>
  <c r="B11" i="48"/>
  <c r="B21" i="48"/>
  <c r="B20" i="48"/>
  <c r="B19" i="48"/>
  <c r="B18" i="48"/>
  <c r="B15" i="48"/>
  <c r="B14" i="48"/>
  <c r="B13" i="48"/>
  <c r="B12" i="48"/>
  <c r="B9" i="48"/>
  <c r="B4" i="48"/>
  <c r="B2" i="48"/>
</calcChain>
</file>

<file path=xl/sharedStrings.xml><?xml version="1.0" encoding="utf-8"?>
<sst xmlns="http://schemas.openxmlformats.org/spreadsheetml/2006/main" count="779" uniqueCount="737">
  <si>
    <t>Bund</t>
  </si>
  <si>
    <t>Kantone</t>
  </si>
  <si>
    <t>Gemeinden</t>
  </si>
  <si>
    <t>Staat</t>
  </si>
  <si>
    <t>Finanzierungsergebnis</t>
  </si>
  <si>
    <t>D</t>
  </si>
  <si>
    <t>F</t>
  </si>
  <si>
    <t>I</t>
  </si>
  <si>
    <t>E</t>
  </si>
  <si>
    <t>Solde de financement</t>
  </si>
  <si>
    <t>Risultato dei finanziamenti</t>
  </si>
  <si>
    <t>Overall fiscal balance</t>
  </si>
  <si>
    <t>Confédération</t>
  </si>
  <si>
    <t>Confederation</t>
  </si>
  <si>
    <t>Cantons</t>
  </si>
  <si>
    <t xml:space="preserve">Assurances sociales </t>
  </si>
  <si>
    <t>Cantoni</t>
  </si>
  <si>
    <t>Comuni</t>
  </si>
  <si>
    <t>Assicurazioni sociali</t>
  </si>
  <si>
    <t>Amministrazioni pubbliche</t>
  </si>
  <si>
    <t>Communes</t>
  </si>
  <si>
    <t>Quote-part du déficit ou de l'excédent</t>
  </si>
  <si>
    <t>Quota del deficit / dell'eccedenza</t>
  </si>
  <si>
    <t>Deficit/surplus ratio</t>
  </si>
  <si>
    <t>Fiskalquote</t>
  </si>
  <si>
    <t>Quote-part fiscale</t>
  </si>
  <si>
    <t>Aliquota fiscale</t>
  </si>
  <si>
    <t>Tax-to-GDP ratio</t>
  </si>
  <si>
    <t>Staatsquote</t>
  </si>
  <si>
    <t>Quote-part de l'Etat</t>
  </si>
  <si>
    <t>Language</t>
  </si>
  <si>
    <t>Deutsch</t>
  </si>
  <si>
    <t>Français</t>
  </si>
  <si>
    <t>Italiano</t>
  </si>
  <si>
    <t>English</t>
  </si>
  <si>
    <t>Schuldenquote</t>
  </si>
  <si>
    <t>Taux d'endettement</t>
  </si>
  <si>
    <t>Tasso d'indebitamento</t>
  </si>
  <si>
    <t>Debt ratio</t>
  </si>
  <si>
    <t>FS-Modell</t>
  </si>
  <si>
    <t>GFS-Modell</t>
  </si>
  <si>
    <t>Grundlage</t>
  </si>
  <si>
    <t>Ziel</t>
  </si>
  <si>
    <t>Nationale Vergleichbarkeit der öffentlichen Haushalte</t>
  </si>
  <si>
    <t>Darstellung</t>
  </si>
  <si>
    <t>In % des Bruttoinlandprodukts</t>
  </si>
  <si>
    <t>Base</t>
  </si>
  <si>
    <t>Objectifs</t>
  </si>
  <si>
    <t>Etendue de l'évaluation</t>
  </si>
  <si>
    <t>Présentation</t>
  </si>
  <si>
    <t>Modèle SF</t>
  </si>
  <si>
    <t>Comparaison des administrations publiques sur le plan national</t>
  </si>
  <si>
    <t>Modèle SFP</t>
  </si>
  <si>
    <t>Obiettivo</t>
  </si>
  <si>
    <t>Rappresentazione</t>
  </si>
  <si>
    <t>Modello SF</t>
  </si>
  <si>
    <t xml:space="preserve">Comparabilità nazionale delle amministrazioni pubbliche </t>
  </si>
  <si>
    <t>Modello GFS</t>
  </si>
  <si>
    <t>Basis</t>
  </si>
  <si>
    <t>Presentation</t>
  </si>
  <si>
    <t>FS Model</t>
  </si>
  <si>
    <t>National comparability of government units</t>
  </si>
  <si>
    <t>GFS Model</t>
  </si>
  <si>
    <t>In % of Gross Domestic Product</t>
  </si>
  <si>
    <t>In % del Prodotto interno lordo</t>
  </si>
  <si>
    <t>En % du Produit intérieur brut</t>
  </si>
  <si>
    <t>Einnahmen</t>
  </si>
  <si>
    <t>Ausgaben</t>
  </si>
  <si>
    <t>Ordentliches Finanzierungsergebnis</t>
  </si>
  <si>
    <t>Recettes</t>
  </si>
  <si>
    <t>Dépenses</t>
  </si>
  <si>
    <t>Solde de financement ordinaire</t>
  </si>
  <si>
    <t>Entrate</t>
  </si>
  <si>
    <t>Uscite</t>
  </si>
  <si>
    <t xml:space="preserve">Risultato dei finanziamenti
</t>
  </si>
  <si>
    <t xml:space="preserve">Risultato ordinario dei finanziamenti 
</t>
  </si>
  <si>
    <t>Receipts</t>
  </si>
  <si>
    <t>Expenditure</t>
  </si>
  <si>
    <t>Ordinary fiscal balance</t>
  </si>
  <si>
    <t>Defizit-/ Überschussquote</t>
  </si>
  <si>
    <t>Expenditure ratio</t>
  </si>
  <si>
    <t>Gross debt ratio as defined by the IMF</t>
  </si>
  <si>
    <t xml:space="preserve">Quota d'incidenza della spesa pubblica </t>
  </si>
  <si>
    <t>Finanzierungssaldo des Bundes</t>
  </si>
  <si>
    <t>Finanzierungsergebnis FS</t>
  </si>
  <si>
    <t>Finanzierungssaldo GFS</t>
  </si>
  <si>
    <t>Solde de financement de la Confédération</t>
  </si>
  <si>
    <t>Solde de financement selon le modèle SF</t>
  </si>
  <si>
    <t>Solde de financement selon le modèle SFP</t>
  </si>
  <si>
    <t>Saldo di finanziamento della Confederazione</t>
  </si>
  <si>
    <t>Risultato dei finanziamenti SF</t>
  </si>
  <si>
    <t>Saldo di finanziamento GFS</t>
  </si>
  <si>
    <t>Overall fiscal balance of the Confederation</t>
  </si>
  <si>
    <t>Overall fiscal balance in accordance with FS Model</t>
  </si>
  <si>
    <t>Net lending/borrowing in accordance with GFS Model</t>
  </si>
  <si>
    <t>Rechnung</t>
  </si>
  <si>
    <t>Schätzung</t>
  </si>
  <si>
    <t>Finanzpläne</t>
  </si>
  <si>
    <t>Budget/Finanzpläne</t>
  </si>
  <si>
    <t>Estimation</t>
  </si>
  <si>
    <t>Plan financier</t>
  </si>
  <si>
    <t>Budget/Plan financier</t>
  </si>
  <si>
    <t>Consuntivo</t>
  </si>
  <si>
    <t>Stima</t>
  </si>
  <si>
    <t>Piani finanziari</t>
  </si>
  <si>
    <t>Preventivo/Piani finanziari</t>
  </si>
  <si>
    <t>Financial statements</t>
  </si>
  <si>
    <t>Estimates</t>
  </si>
  <si>
    <t>Financial plans</t>
  </si>
  <si>
    <t>Budget/financial plans</t>
  </si>
  <si>
    <t>Teilsektor</t>
  </si>
  <si>
    <t>Sous-secteur</t>
  </si>
  <si>
    <t>Settore parziale</t>
  </si>
  <si>
    <t>Sub-sector</t>
  </si>
  <si>
    <t>% des BIP</t>
  </si>
  <si>
    <t>mrd CHF</t>
  </si>
  <si>
    <t>% du PIB</t>
  </si>
  <si>
    <t>% del PIL</t>
  </si>
  <si>
    <t>in CHF bn</t>
  </si>
  <si>
    <t>in % of GDP</t>
  </si>
  <si>
    <t>Finanzierungsrechnung</t>
  </si>
  <si>
    <t>Bilanz</t>
  </si>
  <si>
    <t>Fiskaleinnahmen</t>
  </si>
  <si>
    <t>Aktiven</t>
  </si>
  <si>
    <t>Fremdkapital</t>
  </si>
  <si>
    <t>Eigenkapital</t>
  </si>
  <si>
    <t>Finanzen der öffentlichen Haushalte und Sozialversicherungen</t>
  </si>
  <si>
    <t>Die Auswertungen der Finanzstatistik umfassen folgende Elemente:</t>
  </si>
  <si>
    <t>Compte de financement</t>
  </si>
  <si>
    <t>Financing statement</t>
  </si>
  <si>
    <t>Ordentliche Einnahmen</t>
  </si>
  <si>
    <t>Ordentliche Ausgaben</t>
  </si>
  <si>
    <t>Recettes ordinaires</t>
  </si>
  <si>
    <t>Dépenses ordinaires</t>
  </si>
  <si>
    <t>Ordinary Receipts</t>
  </si>
  <si>
    <t>Ordinary Expenditure</t>
  </si>
  <si>
    <t>Entrate ordinario</t>
  </si>
  <si>
    <t>Uscite ordinario</t>
  </si>
  <si>
    <t>Bilan</t>
  </si>
  <si>
    <t>Statement of financial position</t>
  </si>
  <si>
    <t>Recettes fiscales</t>
  </si>
  <si>
    <t>tax revenue</t>
  </si>
  <si>
    <t>Actif</t>
  </si>
  <si>
    <t>Capitaux de tiers</t>
  </si>
  <si>
    <t>Capital propre</t>
  </si>
  <si>
    <t>Assets</t>
  </si>
  <si>
    <t>Liabilities</t>
  </si>
  <si>
    <t>Net assets/equity</t>
  </si>
  <si>
    <t>Bund, Kantone, Gemeinden</t>
  </si>
  <si>
    <t>Ertrag</t>
  </si>
  <si>
    <t>Aufwand</t>
  </si>
  <si>
    <t>Bilancio</t>
  </si>
  <si>
    <t>Entrate fiscali</t>
  </si>
  <si>
    <t>Finanzierungssaldo</t>
  </si>
  <si>
    <t>Revenus</t>
  </si>
  <si>
    <t>Charges</t>
  </si>
  <si>
    <t>Acquisition nette d'actifs non financiers</t>
  </si>
  <si>
    <t>Capacité/besoin de financement</t>
  </si>
  <si>
    <t>Revenue</t>
  </si>
  <si>
    <t>Expense</t>
  </si>
  <si>
    <t>Net acquisition of non-financial assets</t>
  </si>
  <si>
    <t>Net lending/borrowing</t>
  </si>
  <si>
    <t>Confédération, cantons, communes</t>
  </si>
  <si>
    <t>Confederazione, cantoni, comuni</t>
  </si>
  <si>
    <t>in % des BIP</t>
  </si>
  <si>
    <t>en % du PIB</t>
  </si>
  <si>
    <t>in % del PIL</t>
  </si>
  <si>
    <t>Fremdkapitalquote (Schuldenquote IWF)</t>
  </si>
  <si>
    <t>Quote-part des capitaux de tiers (Taux d'endettement FMI)</t>
  </si>
  <si>
    <t>Quota del capitale di terzi (quota d'indebitamento del FMI)</t>
  </si>
  <si>
    <t>(in Anlehnung an die Definition von Maastricht)</t>
  </si>
  <si>
    <t>(en référence à la définition de Maastricht)</t>
  </si>
  <si>
    <t>(secondo i criteri di Maastricht)</t>
  </si>
  <si>
    <t>(with reference to the Maastricht definition)</t>
  </si>
  <si>
    <t>Finanzberichterstattung Bund</t>
  </si>
  <si>
    <t xml:space="preserve">Ordentliches Ergebnis </t>
  </si>
  <si>
    <t>Rendiconto finanziario Confederazione</t>
  </si>
  <si>
    <t>Risultato ordinario</t>
  </si>
  <si>
    <t>Financial reporting Confederation</t>
  </si>
  <si>
    <t>+ Ausserordentliches Ergebnis</t>
  </si>
  <si>
    <t>+ Risultato straordinario</t>
  </si>
  <si>
    <t>+ Extraordinary fiscal balance</t>
  </si>
  <si>
    <t>Rapport sur l'état des finance de la Confédération</t>
  </si>
  <si>
    <t>(4) im Saldo gemäss GFS nicht enthalten</t>
  </si>
  <si>
    <t>(4) Non inclus dans le solde selon le modèle SFP</t>
  </si>
  <si>
    <t xml:space="preserve">(4) non compreso nel saldo secondo il GFS </t>
  </si>
  <si>
    <t>(4) Not included in net lending/borrowing in accordance with the GFS Model</t>
  </si>
  <si>
    <t>+ Saldo Konsolidierung der Sonderrechnungen der Bundesrechnung (1)</t>
  </si>
  <si>
    <t>+ Saldo del consolidamento dei conti speciali del conto della Confederazione (1)</t>
  </si>
  <si>
    <t>+ Balance from consolidation of seperate accounts of the federal fin. Statements (1)</t>
  </si>
  <si>
    <t>+ Saldo Sonderfaktoren (3)</t>
  </si>
  <si>
    <t>+ Saldo dei fattori straordinari (3)</t>
  </si>
  <si>
    <t>+ Balance of special factors (3)</t>
  </si>
  <si>
    <t>BIP nominal</t>
  </si>
  <si>
    <t>PIB nominal</t>
  </si>
  <si>
    <t>PIL nominale</t>
  </si>
  <si>
    <t>nominal GDP</t>
  </si>
  <si>
    <t>Government Finance Statistics, FS and GFS Model</t>
  </si>
  <si>
    <t>Wählen Sie bitte Ihre Sprache</t>
  </si>
  <si>
    <t>Choisissez votre langue s.v.p.</t>
  </si>
  <si>
    <t>Please choose your language</t>
  </si>
  <si>
    <t>Finances des administrations publiques</t>
  </si>
  <si>
    <t>Government Finance Statistics</t>
  </si>
  <si>
    <t>Le analisi della statistica finanziaria comprendono i seguenti elementi:</t>
  </si>
  <si>
    <t>The reporting of Swiss government finance statistics covers the following parts:</t>
  </si>
  <si>
    <t>La statistique financière fournit les éléments suivants:</t>
  </si>
  <si>
    <t>Provisorische Rechnung</t>
  </si>
  <si>
    <t>Comptes provisoires</t>
  </si>
  <si>
    <t>Comptes</t>
  </si>
  <si>
    <t>Fiskalertrag</t>
  </si>
  <si>
    <t>Revenus fiscaux</t>
  </si>
  <si>
    <t>Schuldenquote (Maastricht)</t>
  </si>
  <si>
    <t>Quote-part des capitaux de tiers (FMI)</t>
  </si>
  <si>
    <t>Taux d'endettement (Maastricht)</t>
  </si>
  <si>
    <t>Quota di capitale di terzi (FMI)</t>
  </si>
  <si>
    <t>Tasso d’indebitamento (Maastricht)</t>
  </si>
  <si>
    <t>Gross Debt Ratio (IMF)</t>
  </si>
  <si>
    <t>Debt Ratio (Maastricht)</t>
  </si>
  <si>
    <t>Social security funds</t>
  </si>
  <si>
    <t>General government</t>
  </si>
  <si>
    <t>Modèles comptables nationale de la Confédération (NMC), des cantons et des communes (MCH2)</t>
  </si>
  <si>
    <t>+ Balance from consolidation of decentralized entities financed primarily by tax (2)</t>
  </si>
  <si>
    <t>Finanze delle amministrazioni pubbliche</t>
  </si>
  <si>
    <t>Sistema di rendicontazione nazionale della Confederazione (NMC) e dei Cantoni e Comuni (MPCA2)</t>
  </si>
  <si>
    <t>Ricavi</t>
  </si>
  <si>
    <t>Conto di finanziamento</t>
  </si>
  <si>
    <t>Spese</t>
  </si>
  <si>
    <t>Acquisizioni nette di beni d’investimento</t>
  </si>
  <si>
    <t>Saldo di finanziamento</t>
  </si>
  <si>
    <t>Gettito fiscale</t>
  </si>
  <si>
    <t>Attivi</t>
  </si>
  <si>
    <t>Capitale proprio</t>
  </si>
  <si>
    <t>+ Saldo del consolidamento delle unità amministrative decentralizzate finanziate con imposte (2)</t>
  </si>
  <si>
    <t xml:space="preserve">capitale di terzi </t>
  </si>
  <si>
    <t xml:space="preserve">Taux d’endettement selon Maastricht et quote-part des capitaux de tiers FMI; en % du PIB
</t>
  </si>
  <si>
    <t xml:space="preserve">Schuldenquote nach Maastricht und Fremdkapitalquote gemäss IWF; in % des BIP
</t>
  </si>
  <si>
    <t>Budget</t>
  </si>
  <si>
    <t>Preventivo</t>
  </si>
  <si>
    <t>Öffentliche Finanzen der Schweiz gemäss FS und GFS Modellen</t>
  </si>
  <si>
    <t>Finances des administrations publiques selon les modèles SF et SFP</t>
  </si>
  <si>
    <t>Prognosen</t>
  </si>
  <si>
    <t>Umfrage Rechnung</t>
  </si>
  <si>
    <t>Umfrage Budget</t>
  </si>
  <si>
    <t>Projections</t>
  </si>
  <si>
    <t>Enquête comptes</t>
  </si>
  <si>
    <t>Enquête budget</t>
  </si>
  <si>
    <t>Previsioni</t>
  </si>
  <si>
    <t>Forecasts</t>
  </si>
  <si>
    <t>Survey financial statements</t>
  </si>
  <si>
    <t>Survey budget</t>
  </si>
  <si>
    <t>Provisional financial statements</t>
  </si>
  <si>
    <t>Nationale Rechnungslegungsmodelle des Bundes (NRM) sowie der Kantone und Gemeinden (HRM2)</t>
  </si>
  <si>
    <t>Ergebnisse</t>
  </si>
  <si>
    <t>Résultats</t>
  </si>
  <si>
    <t>Risultato</t>
  </si>
  <si>
    <t>Abdeckung</t>
  </si>
  <si>
    <t>Scope</t>
  </si>
  <si>
    <t>Hochrechnung</t>
  </si>
  <si>
    <t>Extrapolation</t>
  </si>
  <si>
    <t>Proiezioni</t>
  </si>
  <si>
    <t>Fremdkapital ohne Finanzderivate (Schulden nach IWF-Definition)</t>
  </si>
  <si>
    <t xml:space="preserve">Capitaux de tiers sans dérivés financiers (dette selon définition FMI) </t>
  </si>
  <si>
    <t>Capitale di terzi senza finanziari derivati (debito secondo i criteri del FMI)</t>
  </si>
  <si>
    <t>Gross debt excluding financial derivatives (debt as defined by IMF)</t>
  </si>
  <si>
    <t>Erfolgs- und Finanzierungsrechnung</t>
  </si>
  <si>
    <t>Comptes de résultats et de financement</t>
  </si>
  <si>
    <t>Conti economico e di finanziamento</t>
  </si>
  <si>
    <t>Operating and financing statements</t>
  </si>
  <si>
    <t>Nettozugang an Vermögens-gütern</t>
  </si>
  <si>
    <t>Objective</t>
  </si>
  <si>
    <t>Results</t>
  </si>
  <si>
    <t>Economic sub-sectors (Confederation, cantons, municipalities, social security funds) and the general government sector, down to the level of individual budgets (cities, cantons, social security funds)</t>
  </si>
  <si>
    <t>Municipalities</t>
  </si>
  <si>
    <t>Confederation, cantons, municipalities</t>
  </si>
  <si>
    <t>Copertura</t>
  </si>
  <si>
    <t>Confederazione</t>
  </si>
  <si>
    <t>Grafik</t>
  </si>
  <si>
    <t>Choix</t>
  </si>
  <si>
    <t>Administrations publiques</t>
  </si>
  <si>
    <t>Umfrage Budget / Prognosen</t>
  </si>
  <si>
    <t>Enquête budget / Projections</t>
  </si>
  <si>
    <t>Sondagio preventivo / Previsioni</t>
  </si>
  <si>
    <t>Survey budget / Forecasts</t>
  </si>
  <si>
    <t>Données disponibles</t>
  </si>
  <si>
    <t>Vorhandene Daten</t>
  </si>
  <si>
    <t>Dati disponibili</t>
  </si>
  <si>
    <t>Data available</t>
  </si>
  <si>
    <t>Consuntivo provvisorio</t>
  </si>
  <si>
    <t>Inchiesta consuntivo</t>
  </si>
  <si>
    <t>Inchiesta preventivo</t>
  </si>
  <si>
    <t>Sozialversicherungen</t>
  </si>
  <si>
    <t>Mrd. CHF</t>
  </si>
  <si>
    <t>Mia. CHF</t>
  </si>
  <si>
    <t>BIP in Millionen CHF</t>
  </si>
  <si>
    <t>PIB en millions CHF</t>
  </si>
  <si>
    <t>PIL in milioni CHF</t>
  </si>
  <si>
    <t>GDP in million CHF</t>
  </si>
  <si>
    <t>in Millionen CHF</t>
  </si>
  <si>
    <t>En millions CHF</t>
  </si>
  <si>
    <t>in milioni CHF</t>
  </si>
  <si>
    <t>in million CHF</t>
  </si>
  <si>
    <t>(5) Ecritures sans incidences financières (incluses dans le solde selon le modèle SFP)</t>
  </si>
  <si>
    <t>(5) contabilizzazioni senza incidenza sul finanziamento (comprese nel saldo secondo il GFS)</t>
  </si>
  <si>
    <t>(5) Entries without a financial impact (included in the GFS balance)</t>
  </si>
  <si>
    <t xml:space="preserve">(6) Statistische Bearbeitungen zwecks Anpassung an das GFSM2014 des IWF </t>
  </si>
  <si>
    <t>Acquisition nette d'actifs non financiers (7)</t>
  </si>
  <si>
    <t>(7) Solde de financement = revenus - charges - acquisitions nettes d'actifs non financiers</t>
  </si>
  <si>
    <t>Auf Stufe Wirtschaftsteilsektor (Bund, Kantone, Gemeinden, öffentliche Sozial-versicherungen) und Gesamtsektor Staat bis auf Stufe einzelner Haushalte (Städte und Kantonshauptorte, Kantone, Sozialversicherungen)</t>
  </si>
  <si>
    <t>Sous-secteurs économiques (Confédération, ensemble des cantons, ensemble des communes, ensemble des assurances sociales) et le secteur global des administrations publiques jusqu'au niveau de chaque administration publique (villes, chefs-lieux, cantons, assurances sociales)</t>
  </si>
  <si>
    <t>A livello di settore economico (Confederazione, Cantoni, Comuni, assicurazioni sociali pubbliche) e dell'intero settore delle amministrazioni pubbliche fino a singole amministrazioni (Città, Capoluoghi, Cantoni, assicurazioni sociali)</t>
  </si>
  <si>
    <t>Konsolidierte und harmonisierte Finanzberichterstattung von Bund, Kantonen, Gemeinden und öffentlichen Sozialversicherungen auf der Basis der Rechnungslegungsmodelle des Bundes sowie der Kantone und Gemeinden (NRM und HRM2) mit dem Ziel der nationalen Vergleichbarkeit.</t>
  </si>
  <si>
    <t>Consolidated and harmonized financial reporting of the Confederation, cantons, municipalities and social security funds based on the accounting models of the Confederation and of the cantons and municipalities (NAM, HAM2) in order to ensure national comparability.</t>
  </si>
  <si>
    <t>National accounting and reporting models of the Confederation (NAM) and of the cantons and municipalities (HAM2)</t>
  </si>
  <si>
    <t>Erfolgs-, Investitions-, Finanzierungsrechnung und Bilanz</t>
  </si>
  <si>
    <t>Comptes de résultats, d'investissements, de financement et bilan</t>
  </si>
  <si>
    <t>Conto economico, conto degli investimenti, conto di finanziamento e bilancio</t>
  </si>
  <si>
    <t>Statements of financial performance and investements, financing statement and statement of financial position</t>
  </si>
  <si>
    <t>Financial statistics guidelines of the IMF (GFSM 2014), which are compatible with the European System of Accounts (ESA 2010), and how these are based on the standard reference work for economic statistics, System of National Accounts (SNA 2008).</t>
  </si>
  <si>
    <t>Internationale Vergleichbarkeit des Wirtschaftssektors Staat und seiner Teilsektoren</t>
  </si>
  <si>
    <t>International comparability of the general government sector and its sub-sectors</t>
  </si>
  <si>
    <t>Operating statement, transactions in non-financial assets and balance sheet</t>
  </si>
  <si>
    <t>Auf Stufe Wirtschaftsteilsektor (Bund, Kantone, Gemeinden, öffentliche Sozial-versicherungen) und Sektor Staat</t>
  </si>
  <si>
    <t>At the level of the economic sub-sectors (Confederation, cantons, municipalities, social security funds) and the general government sector</t>
  </si>
  <si>
    <t>- Bereinigung Saldo Bilanztransaktionen (4)</t>
  </si>
  <si>
    <t>- Rettificazione saldo delle transazioni di bilancio (4)</t>
  </si>
  <si>
    <t>- Balance sheet transactions adjustment (4)</t>
  </si>
  <si>
    <t>- Bereinigung Saldo Sonstige wirtschaftliche Ströme (4)</t>
  </si>
  <si>
    <t>- Rettificazione saldo dei rimanenti flussi economici (4)</t>
  </si>
  <si>
    <t>- Other economic flows adjustment (4)</t>
  </si>
  <si>
    <t>+ Periodengerechte Abgrenzung (5)</t>
  </si>
  <si>
    <t>- Limitazione periodizzata (5)</t>
  </si>
  <si>
    <t>+ Accrual accounting (5)</t>
  </si>
  <si>
    <t>+ Statistische Bearbeitungen (6)</t>
  </si>
  <si>
    <t>+ Statistical operations (6)</t>
  </si>
  <si>
    <t>- Nettozugang an Vermögensgütern (7)</t>
  </si>
  <si>
    <t>- Acquisizioni nette di beni d’investimento (7)</t>
  </si>
  <si>
    <t>- Net acquisition of non-financial assets (7)</t>
  </si>
  <si>
    <t>(6) Statistical operations for adjusting to the IMF's GFSM 2014</t>
  </si>
  <si>
    <t>(7) Net lending/borrowing = revenue - expenditure - net acquisition of non-financial assets</t>
  </si>
  <si>
    <t>Die Publikation der Kennzahlen zu den öffentlichen Finanzen der Schweiz erfolgt zwecks internationaler Vergleichbarkeit gemäss den Finanzstatistikrichtlinien des internationalen Währungsfonds (IWF), dem Government Finance Statistics Manual (GFSM 2014).</t>
  </si>
  <si>
    <t>Indicators on Switzerland's public finances are published in accordance with the guidelines of the International Monetary Fund (IMF), the Government Finance Statistics Manual (GFSM 2014), to facilitate international comparisons.</t>
  </si>
  <si>
    <t>Finanzstatistikrichtlinien des IWF (GFSM 2014), die mit dem Europäischen System Volkswirtschaftlicher Gesamtrechnungen (ESVG 2010) kompatibel sind und wie dieses auf dem Standardreferenzwerk der Wirtschaftsstatistik, dem System of National Accounts (SNA 2008), beruhen.</t>
  </si>
  <si>
    <t>Erfolgs-, Anlage- und Vermögensrechnung (Bilanz)</t>
  </si>
  <si>
    <t>(5) nichtfinanzwirksame Buchungen (im GFS-Saldo enthalten)</t>
  </si>
  <si>
    <t>Rendiconto finanziario consolidato e armonizzato di Confederazione, Cantoni, Comuni e assicurazioni sociali pubbliche sulla base del Nuovo modello contabile della Confederazione (NMC) e del Nuovo modello di presentazione dei conti armonizzato per i Cantoni e i Comuni (MPCA2) al fine di consentire il confronto a livello nazionale.</t>
  </si>
  <si>
    <t>Gli indicatori concernenti le finanze pubbliche della Svizzera sono pubblicati per permettere un confronto a livello internazionale secondo gli standard di statistica finanziaria del Fondo monetario internazionale (FMI), Government Finance Statistics Manuale (GFSM 2014).</t>
  </si>
  <si>
    <t>Standard di statistica finanziaria internazionale del FMI (GFSM 2014) compatibili con il Sistema europeo dei conti economici integrati (SEC 2010). Entrambi si basano sullo standard di riferimento della statistica economica «System of National Accounts» (SNA 2008).</t>
  </si>
  <si>
    <t xml:space="preserve">Comparabilità internazionale del settore economico delle amministrazioni pubbliche e dei suoi settori parziali </t>
  </si>
  <si>
    <t>Comptes de résultats, d'immobilisations et de patrimoine (bilan)</t>
  </si>
  <si>
    <t>Conto economico, conto immobilizzazioni e conto patrimoniale (bilancio)</t>
  </si>
  <si>
    <t>A livello dei settori economici parziali (Confederazione, Cantoni, Comuni, assicurazioni sociali pubbliche) e del settore delle amministrazioni pubbliche</t>
  </si>
  <si>
    <t>+ Elaborazione statistica (6)</t>
  </si>
  <si>
    <t>(6) Modifiche statistiche per l'adeguamento al GFS 2014 del FMI</t>
  </si>
  <si>
    <t>(7) Saldo di finanziamento = ricavi - spese - acquisizioni nette di attività reali</t>
  </si>
  <si>
    <t>Rapports financiers consolidés et harmonisés concernant la Confédération, les cantons, les communes et les assurances sociales publiques, sur la base des modèles comptables de la Confédération, des cantons et des communes (NMC, MCH2) et à des fins de comparaison sur le plan national.</t>
  </si>
  <si>
    <t>Pour permettre une comparaison au niveau international, la publication des indicateurs concernant les finances publiques suisses est conforme aux directives en matière de statistique financière établies par le Fonds monétaire international (FMI) qui figurent dans le manuel de statistiques de finances publiques (manuel SFP 2014).</t>
  </si>
  <si>
    <t>Directives concernant les statistiques des finances publiques établies par le FMI (manuel SFP 2014), qui sont compatibles avec le Système européen des comptes nationaux et régionaux (SEC 2010) et se fondent, comme ce dernier, sur le Système de comptabilité nationale, ou SCN 2008 (System of National Accounts, SNA 2008).</t>
  </si>
  <si>
    <t>Comparaison du secteur des administrations publiques et de ses sous-secteurs sur le plan international</t>
  </si>
  <si>
    <t>Au niveau des sous-secteurs économiques (Confédération, cantons, communes, assurances sociales publiques) et du secteur des administrations publiques</t>
  </si>
  <si>
    <t>+ Solde de financement extraordinaire</t>
  </si>
  <si>
    <t>+ Solde consolidation des comptes spéciaux du compte de la Confédération (1)</t>
  </si>
  <si>
    <t>+ Solde consolidation des unités décentralisées financées principalement par l'impôt (2)</t>
  </si>
  <si>
    <t>+ Solde facteurs spéciaux (3)</t>
  </si>
  <si>
    <t>- Solde corrigé opérations du bilan (4)</t>
  </si>
  <si>
    <t>- Solde corrigé autres flux économiques (4)</t>
  </si>
  <si>
    <t>+ Régularisation basée sur l'exercice (5)</t>
  </si>
  <si>
    <t>+ Traitement statistique (6)</t>
  </si>
  <si>
    <t xml:space="preserve">(6) Traitement statistique en vue d'un ajustement aux normes du manuel SFP 2014 du FMI </t>
  </si>
  <si>
    <t>+Saldo Konsolidierung der vorwiegend mit Steuern finanzierten dezentralisierten Verwaltungseinheiten (2)</t>
  </si>
  <si>
    <t>(2) Sonderrechnungen gemäss Finanzstatistik (EHB, SNF, Pro Helvetia, Schweiz Tourismus, Schweizerisches Nationalmuseum, METAS, KEV, FIPOI)</t>
  </si>
  <si>
    <t>(2) Comptes spéciaux selon la statistique financière (IFFP, FNS, Pro Helvetia, Suisse Tourisme, Musée national suisse, METAS, RPC, FIPOI)</t>
  </si>
  <si>
    <t>(2) Conti speciali secondo la statistica finanziaria (IUFFP, FNS, Pro Helvetia, Svizzera Turismo, Museo nazionale svizzero, METAS, RIC, FIPOI)</t>
  </si>
  <si>
    <t>(2) Separate accounts in accordance with financial statistics (SFIVET, Swiss National Science Foundation, Pro Helvetia, Switzerland Tourism, Swiss National Museum, METAS, CRF, FIPOI)</t>
  </si>
  <si>
    <t>(7) Finanzierungssaldo = Ertrag - Aufwand - Nettozugang an Vermögensgütern</t>
  </si>
  <si>
    <t>Fremdkapitalquote (IWF)</t>
  </si>
  <si>
    <t>ok</t>
  </si>
  <si>
    <t>Debito secondo Maastricht</t>
  </si>
  <si>
    <t>Maastricht debt</t>
  </si>
  <si>
    <t>(1) ETH, IF, EAV, FinÖV (bis 2015), BIF</t>
  </si>
  <si>
    <t>(1) EPF, Fonds d'infrastructure, RFA, Fonds pour les grands projets ferroviaires (jusqu'en 2015), FIF</t>
  </si>
  <si>
    <t>(1) PF, FI, RFA, FTP (fino al 2015), FIF</t>
  </si>
  <si>
    <t>(1) ETH, Infrastructure Fund, Swiss Alcohol Board,  FinPT (up to 2015), Railway Infrastructure Fonds</t>
  </si>
  <si>
    <t>(3) 1990-1996: Einnahmenüberschuss PKB, 2008: Übergang NFA, 2011: a.o. Einlage Infrastrukturfonds</t>
  </si>
  <si>
    <t>(3) 1990-1996: excédent de recettes CFP, 2008: passage à la RPT, 2011: apport extraordinaire au fonds d’infrastructure</t>
  </si>
  <si>
    <t>(3) 1990–1996: eccedenza di entrate della CPC, 2008: passaggio alla NPC, 2011: versamento straordinario nel fondo infrastrutturale</t>
  </si>
  <si>
    <t>(3) 1990-1996: Federal Pension Fund receipt surplus, 2008: transition to NFE, 2011: e.o. infrastructure fund deposit</t>
  </si>
  <si>
    <t>Grundlagen der Daten der Finanzstatistik, September 2018</t>
  </si>
  <si>
    <t>Fondement des données de la statistique financière, septembre 2018</t>
  </si>
  <si>
    <t>Basi dei dati della statistica finanziaria, settembre 2018</t>
  </si>
  <si>
    <t>Basis of financial statistics data, September 2018</t>
  </si>
  <si>
    <t>Grundlagen der Daten der Finanzstatistik</t>
  </si>
  <si>
    <t>Fondement des données de la statistique financière</t>
  </si>
  <si>
    <t>Basi dei dati della statistica finanziaria</t>
  </si>
  <si>
    <t>Basis of financial statistics data</t>
  </si>
  <si>
    <t xml:space="preserve">alt: Bruttoschulden der öffentlichen Haushalte; 1990-2022
</t>
  </si>
  <si>
    <t xml:space="preserve">alt: Taux d'endettement des administrations publiques; 1990-2022
</t>
  </si>
  <si>
    <t xml:space="preserve">alt: Quota d'indebitamento; 1990-2022
</t>
  </si>
  <si>
    <t xml:space="preserve">alt: Gross debt ratio of general government; 1990-2022
</t>
  </si>
  <si>
    <t>Maastricht-Schuld</t>
  </si>
  <si>
    <t>Dette selon Maastricht</t>
  </si>
  <si>
    <t xml:space="preserve">Quota d'indebitamento secondo Maastricht e del FMI; in % del PIL
</t>
  </si>
  <si>
    <t xml:space="preserve">Gross debt ratio of general government according to the Maastricht definition and to IMF; as % of GDP
</t>
  </si>
  <si>
    <t>Bruttoschulden (in Anlehnung an die Definition von HRM2)</t>
  </si>
  <si>
    <t>Dettes brutes (en référence à la définition de MCH2)</t>
  </si>
  <si>
    <t>Gross debt (with reference to the HAM2)</t>
  </si>
  <si>
    <t>Debito lordo  (secondo i criteri di MPCA2)</t>
  </si>
  <si>
    <t>Finanze delle amministrazioni pubbliche, secondo i modelli SF e GFS</t>
  </si>
  <si>
    <t>Selezionare la lingua p.f.</t>
  </si>
  <si>
    <t>Einnahmenquote</t>
  </si>
  <si>
    <t>Revenue ratio</t>
  </si>
  <si>
    <t xml:space="preserve">Quote-part des recettes  </t>
  </si>
  <si>
    <t xml:space="preserve">Quota delle entrate  </t>
  </si>
  <si>
    <t>Bruttoschulden FS</t>
  </si>
  <si>
    <t>Dettes brutes SF</t>
  </si>
  <si>
    <t>Debito lordo SF</t>
  </si>
  <si>
    <t>Gross debt FS</t>
  </si>
  <si>
    <t>Covid-19: Massnahmen der öffentlichen Haushalte (in CHF)</t>
  </si>
  <si>
    <t>Massnahme</t>
  </si>
  <si>
    <t>Bund, Total (Aufwand und Investitionsausgaben)</t>
  </si>
  <si>
    <t>Bund, finanzielle und nicht berücksichtigte Transaktionen im GFS-Modell</t>
  </si>
  <si>
    <t>Bund, GFS Ausgaben</t>
  </si>
  <si>
    <t>Abgeltung Ortsverkehr</t>
  </si>
  <si>
    <t>Abgeltung Regionaler Personenverkehr</t>
  </si>
  <si>
    <t>Abgeltung Schienengüterverkehr</t>
  </si>
  <si>
    <t>Ausbau der indirekten Presseförderung</t>
  </si>
  <si>
    <t>Autoverlad</t>
  </si>
  <si>
    <t>Beitrag Schweiz an Internationaler Währungsfonds (IWF)</t>
  </si>
  <si>
    <t>Beschaffung Arzneimittel</t>
  </si>
  <si>
    <t>Beschaffung Sanitätsmaterial</t>
  </si>
  <si>
    <t>Bundesbeteiligung an Massnahmen der Kantone: Aufgebot Schutzdienstpflichtige</t>
  </si>
  <si>
    <t>Bundesbeteiligung an Massnahmen der Kantone: Aufgebot Schutzdienstpflichtige, nicht finanzierungswirksam (Abgrenzung)</t>
  </si>
  <si>
    <t>Bundesbeteiligung an Massnahmen der Kantone: Ausfallentschädigung Kulturunternehmen + -schaffende</t>
  </si>
  <si>
    <t>Bundesbeteiligung an Massnahmen der Kantone: Kantonale Härtefallmassnahmen für Unternehmen</t>
  </si>
  <si>
    <t>Bundesbeteiligung an Massnahmen der Kantone: Kinderbetreuung</t>
  </si>
  <si>
    <t>Bundesbeteiligung an Massnahmen der Kantone: Kinderbetreuung, nicht finanzierungswirksam (Abgrenzung)</t>
  </si>
  <si>
    <t>Bundesbeteiligung an Massnahmen der Kantone: Leistungsvereinbarungen Kultur Kantone</t>
  </si>
  <si>
    <t>Bundesbeteiligung an Massnahmen der Sozialversicherungen: Bundesbeitrag an die Arbeitslosenversicherung</t>
  </si>
  <si>
    <t>Bundesfinanzierung SARS-CoV-2-Tests</t>
  </si>
  <si>
    <t>Bundesfinanzierung SARS-CoV-2-Tests, nicht finanzierungswirksam (RST)</t>
  </si>
  <si>
    <t>Bürgschaften</t>
  </si>
  <si>
    <t>Bürgschaften, nicht finanzierungswirksam (RST)</t>
  </si>
  <si>
    <t>Darlehen</t>
  </si>
  <si>
    <t>Darlehen Internationales Komitee vom Roten Kreuz</t>
  </si>
  <si>
    <t>Darlehen Swiss Football League (SFL)/
Swiss Ice Hockey Federation (SIHF)</t>
  </si>
  <si>
    <t>Finanzhilfen</t>
  </si>
  <si>
    <t>Humanitäre Hilfe</t>
  </si>
  <si>
    <t>Kulturvereine im Laienbereich</t>
  </si>
  <si>
    <t>Lagerhaltung Ethanol</t>
  </si>
  <si>
    <t>Leistungen Erwerbsersatz</t>
  </si>
  <si>
    <t>Multilaterale Entwicklungszusammenarbeit</t>
  </si>
  <si>
    <t>Rückstellungen (RST)</t>
  </si>
  <si>
    <t>Soforthilfe für Kulturschaffende</t>
  </si>
  <si>
    <t>Soforthilfe für Kulturunternehmen</t>
  </si>
  <si>
    <t>Wertberichtigung Darlehen</t>
  </si>
  <si>
    <t>Sozialversicherungen, GFS Ausgaben</t>
  </si>
  <si>
    <t>Arbeitslosenversicherung: Kurzarbeitsentschädigung</t>
  </si>
  <si>
    <t>Kantone, GFS Ausgaben</t>
  </si>
  <si>
    <t xml:space="preserve">Diverse Covid-Massnahmen </t>
  </si>
  <si>
    <t>Kantonale Härtefallmassnahmen für Unternehmen</t>
  </si>
  <si>
    <t>Gemeinden, GFS Ausgaben</t>
  </si>
  <si>
    <t xml:space="preserve">Legende: </t>
  </si>
  <si>
    <t>Die Rückstellungen (RST) und Wertberichtigungen Darlehen werden im GFS-Modell nicht berücksichtigt.</t>
  </si>
  <si>
    <t>davon covid</t>
  </si>
  <si>
    <t>Provvedimento</t>
  </si>
  <si>
    <t>Confederazione: totale (spese e uscite per investimenti)</t>
  </si>
  <si>
    <t>Confederazione: transazioni finanziarie non incluse nel modello GFS</t>
  </si>
  <si>
    <t>Confederazione: uscite GFS</t>
  </si>
  <si>
    <t>Indennità traffico locale</t>
  </si>
  <si>
    <t>Indennità traffico regionale viaggiatori</t>
  </si>
  <si>
    <t>Indennità traffico merci su rotaia</t>
  </si>
  <si>
    <t>Ampliamento della promozione indiretta della stampa</t>
  </si>
  <si>
    <t>Carico degli autoveicoli</t>
  </si>
  <si>
    <t>Contributo della Svizzera al Fondo monetario internazionale (FMI)</t>
  </si>
  <si>
    <t>Acquisto medicamenti</t>
  </si>
  <si>
    <t>Acquisto materiale sanitario</t>
  </si>
  <si>
    <t>Partecipazione della Confederazione a provvedimenti cantonali: chiamata militi della protezione civile</t>
  </si>
  <si>
    <t>Partecipazione della Confederazione a provvedimenti cantonali: chiamata militi della protezione civile, senza incidenza sul finanziamento (delimitazione)</t>
  </si>
  <si>
    <t>Partecipazione della Confederazione a provvedimenti cantonali: indennità per perdita di guadagno per imprese e operatori culturali</t>
  </si>
  <si>
    <t>Partecipazione della Confederazione a provvedimenti cantonali: provvedimenti cantonali per i casi di rigore concernenti le imprese</t>
  </si>
  <si>
    <t>Partecipazione della Confederazione a provvedimenti cantonali: custodia di bambini</t>
  </si>
  <si>
    <t>Partecipazione della Confederazione a provvedimenti cantonali: custodia di bambini, senza incidenza sul finanziamento (delimitazione)</t>
  </si>
  <si>
    <t>Partecipazione della Confederazione a provvedimenti cantonali: convenzioni sulle prestazioni cultura Cantoni</t>
  </si>
  <si>
    <t>Partecipazione della Confederazione a provvedimenti delle assicurazioni sociali: contributo federale all'assicurazione contro la disoccupazione</t>
  </si>
  <si>
    <t>Finanziamento federale test SARS-CoV-2</t>
  </si>
  <si>
    <t>Finanziamento federale test SARS-CoV-2, senza incidenza sul finanziamento (accantonamenti)</t>
  </si>
  <si>
    <t>Fideiussioni</t>
  </si>
  <si>
    <t>Fideiussioni, senza incidenza sul finanziamento (accantonamenti)</t>
  </si>
  <si>
    <t>Mutui</t>
  </si>
  <si>
    <t>Mutui Comitato Internazionale della Croce rossa</t>
  </si>
  <si>
    <t>Mutui Swiss Football League (SFL) /
Swiss Ice Hockey Federation (SIHF)</t>
  </si>
  <si>
    <t>Aiuti finanziari</t>
  </si>
  <si>
    <t xml:space="preserve">Aiuto umanitario </t>
  </si>
  <si>
    <t>Organizzazioni culturali amatoriali</t>
  </si>
  <si>
    <t>Stoccaggio di etanolo</t>
  </si>
  <si>
    <t>Prestazioni perdita di guadagno</t>
  </si>
  <si>
    <t>Cooperazione multilaterale allo sviluppo</t>
  </si>
  <si>
    <t>Accantonamenti</t>
  </si>
  <si>
    <t>Aiuto immediato per operatori culturali</t>
  </si>
  <si>
    <t>Aiuto immediato per imprese culturali</t>
  </si>
  <si>
    <t>Rettifica del valore dei mutui</t>
  </si>
  <si>
    <t>Mesure</t>
  </si>
  <si>
    <t>Confédération, total (charges et dépenses d'investissement)</t>
  </si>
  <si>
    <t>Confédération, transactions financières non prises en compte dans le cadre du modèle SFP</t>
  </si>
  <si>
    <t xml:space="preserve">Confédération, dépenses SFP </t>
  </si>
  <si>
    <t>Indemnisation trafic local</t>
  </si>
  <si>
    <t>Indemnisation transport régional des voyageurs</t>
  </si>
  <si>
    <t>Indemnisation trafic ferroviaire de marchandises</t>
  </si>
  <si>
    <t>Ėlargissement de l'aide indirecte à la presse</t>
  </si>
  <si>
    <t>Chargement des voitures</t>
  </si>
  <si>
    <t xml:space="preserve">Contribution de la Suisse au Fonds monétaire international (FMI) </t>
  </si>
  <si>
    <t>Acquisition de médicaments</t>
  </si>
  <si>
    <t>Acquisition de matériel sanitaire</t>
  </si>
  <si>
    <t>Participation de la Confédération aux mesures des cantons: convocation des personnes astreintes au service de la protection civile</t>
  </si>
  <si>
    <t xml:space="preserve">Participation de la Confédération aux mesures des cantons: convocation des personnes astreintes au service de la protection civile, sans incidences financières (régularisation) </t>
  </si>
  <si>
    <t xml:space="preserve">Participation de la Confédération aux mesures des cantons: compensation du manque à gagner, entreprises et acteurs culturels </t>
  </si>
  <si>
    <t>Participation de la Confédération aux mesures des cantons: mesures cantonales pour les cas de rigueur</t>
  </si>
  <si>
    <t>Participation de la Confédération aux mesures des cantons: accueil extra-familial pour enfants</t>
  </si>
  <si>
    <t>Participation de la Confédération aux mesures des cantons: accueil extra-familial pour enfants, sans incidences financières (régularisation)</t>
  </si>
  <si>
    <t>Participation de la Confédération aux mesures des cantons: conventions de prestations, culture, cantons</t>
  </si>
  <si>
    <t>Participation de la Confédération aux mesures des assurances sociales: contribution fédérale à l'assurance-chômage</t>
  </si>
  <si>
    <t>Financement des tests SARS-CoV-2 par la Confédération</t>
  </si>
  <si>
    <t>Financement des tests SARS-CoV-2 par la Confédération, sans incidences financières (provisions)</t>
  </si>
  <si>
    <t xml:space="preserve">Cautionnements </t>
  </si>
  <si>
    <t>Cautionnements, sans incidences financières (provisions)</t>
  </si>
  <si>
    <t>Prêts</t>
  </si>
  <si>
    <t>Prêt Comité International de la Croix Rouge</t>
  </si>
  <si>
    <t>Prêt Swiss Football League (SFL)/
Swiss Ice Hockey Federation (SIHF)</t>
  </si>
  <si>
    <t>Aides financières</t>
  </si>
  <si>
    <t>Aide humanitaire</t>
  </si>
  <si>
    <t>Associations culturelles, domaine amateur</t>
  </si>
  <si>
    <t>Stock d'éthanol</t>
  </si>
  <si>
    <t>Prestations relatives aux allocations pour perte de gain</t>
  </si>
  <si>
    <t>Coopération multilatérale au développement</t>
  </si>
  <si>
    <t>Provisions</t>
  </si>
  <si>
    <t>Aides d’urgence aux acteurs culturels</t>
  </si>
  <si>
    <t>Aide d'urgence aux entreprises culturelles</t>
  </si>
  <si>
    <t>Réévaluation de prêts</t>
  </si>
  <si>
    <t>Assurances sociales, dépenses SFP</t>
  </si>
  <si>
    <t>Assurance-chômage: indemnisation en cas de réduction de l'horaire de travail</t>
  </si>
  <si>
    <t>Cantons, dépenses SFP</t>
  </si>
  <si>
    <t>Mesures COVID diverses</t>
  </si>
  <si>
    <t>Mesures cantonales pour les cas de rigueur destinées aux entreprises</t>
  </si>
  <si>
    <t>Communes, dépenses SFP</t>
  </si>
  <si>
    <t xml:space="preserve">Légende: </t>
  </si>
  <si>
    <t>Les provisions et les réévaluations de prêts ne sont pas prises en considération dans le cadre du modèle FSP.</t>
  </si>
  <si>
    <t>dont COVID</t>
  </si>
  <si>
    <t>Measure</t>
  </si>
  <si>
    <t>Confederation, total (expenses and investment expenditure)</t>
  </si>
  <si>
    <t>Confederation, financial transactions and those not taken into account in the GFS Model</t>
  </si>
  <si>
    <t>Confederation, GFS expenditure</t>
  </si>
  <si>
    <t>Compensation for local transportation</t>
  </si>
  <si>
    <t>Compensation for regional passenger transportation</t>
  </si>
  <si>
    <t>Compensation for rail freight services</t>
  </si>
  <si>
    <t>Increase in indirect press subsidies</t>
  </si>
  <si>
    <t>Car trains</t>
  </si>
  <si>
    <t>Swiss contribution to the International Monetary Fund (IMF)</t>
  </si>
  <si>
    <t>Procurement of medicinal products</t>
  </si>
  <si>
    <t>Procurement of medical materials</t>
  </si>
  <si>
    <t>Confederation's share of cantonal measures: Deployment of civil defense service</t>
  </si>
  <si>
    <t>Confederation's share of cantonal measures: Deployment of civil defense service, accrual not recognized in the financing statement</t>
  </si>
  <si>
    <t>Confederation's share of cantonal measures: Compensation for loss of income for cultural entities and individuals</t>
  </si>
  <si>
    <t>Confederation's share of cantonal measures: Cantonal hardship measures for businesses</t>
  </si>
  <si>
    <t>Confederation's share of cantonal measures: Childcare</t>
  </si>
  <si>
    <t>Confederation's share of cantonal measures: Childcare, accrual not recognized in the financing statement</t>
  </si>
  <si>
    <t>Confederation's share of cantonal measures: Culture service level agreements, cantons</t>
  </si>
  <si>
    <t>Confederation's share of social security fund measures: Federal contribution to unemployment insurance</t>
  </si>
  <si>
    <t>Federal financing for SARS-CoV-2 tests</t>
  </si>
  <si>
    <t>Federal financing for SARS-CoV-2 tests, not recognized in the financing statement (prov.)</t>
  </si>
  <si>
    <t>Sureties</t>
  </si>
  <si>
    <t>Sureties, not recognized in the financing statement (prov.)</t>
  </si>
  <si>
    <t>Loans</t>
  </si>
  <si>
    <t>International Committee of Red Cross (ICRC) loans</t>
  </si>
  <si>
    <t>Swiss Football League (SFL)/
Swiss Ice Hockey Federation (SIHF) loans</t>
  </si>
  <si>
    <t>Financial assistance</t>
  </si>
  <si>
    <t>Humanitarian aid</t>
  </si>
  <si>
    <t>Amateur cultural associations</t>
  </si>
  <si>
    <t>Ethanol storage</t>
  </si>
  <si>
    <t>Loss of earnings compensation</t>
  </si>
  <si>
    <t>Multilateral development cooperation</t>
  </si>
  <si>
    <t>Provisions (prov.)</t>
  </si>
  <si>
    <t>Emergency aid for cultural individuals</t>
  </si>
  <si>
    <t>Emergency aid for cultural entities</t>
  </si>
  <si>
    <t>Value adjustment on loans</t>
  </si>
  <si>
    <t>Social security funds, GFS expenditure</t>
  </si>
  <si>
    <t>Unemployment insurance: Short-time working compensation</t>
  </si>
  <si>
    <t>Cantons, GFS expenditure</t>
  </si>
  <si>
    <t xml:space="preserve">Misc. COVID-19 measures </t>
  </si>
  <si>
    <t>Cantonal hardship measures for businesses</t>
  </si>
  <si>
    <t>Municipalities, GFS expenditure</t>
  </si>
  <si>
    <t xml:space="preserve">Key: </t>
  </si>
  <si>
    <t>Provisions (prov.) and value adjustments on loans are not taken into account in the GFS Model</t>
  </si>
  <si>
    <t>of which COVID-19-related</t>
  </si>
  <si>
    <t>Assicurazioni sociali: uscite GFS</t>
  </si>
  <si>
    <t>Assicurazione contro la disoccupazione: indennità per lavoro ridotto</t>
  </si>
  <si>
    <t>Cantoni: uscite GFS</t>
  </si>
  <si>
    <t xml:space="preserve">Diversi provvedimenti COVID </t>
  </si>
  <si>
    <t>Provvedimenti cantonali per i casi di rigore concernenti le imprese</t>
  </si>
  <si>
    <t>Comuni: uscite GFS</t>
  </si>
  <si>
    <t xml:space="preserve">Legenda: </t>
  </si>
  <si>
    <t>Gli accantonamenti e le rettifiche del valore dei mutui non vengono inclusi nel modello GFS.</t>
  </si>
  <si>
    <t>di cui COVID</t>
  </si>
  <si>
    <r>
      <rPr>
        <sz val="8"/>
        <rFont val="Arial"/>
        <family val="2"/>
      </rPr>
      <t>COVID-19: Mesures des administrations publiques (en CHF)</t>
    </r>
  </si>
  <si>
    <r>
      <rPr>
        <sz val="8"/>
        <rFont val="Arial"/>
        <family val="2"/>
      </rPr>
      <t>COVID-19: provvedimenti delle amministrazioni pubbliche (in CHF)</t>
    </r>
  </si>
  <si>
    <r>
      <rPr>
        <sz val="8"/>
        <rFont val="Arial"/>
        <family val="2"/>
      </rPr>
      <t>COVID-19: Measures of the government units (in CHF)</t>
    </r>
  </si>
  <si>
    <t>Beitrag an Schweiz Tourismus</t>
  </si>
  <si>
    <t>Contribution to Switzerland Tourism</t>
  </si>
  <si>
    <t>Contribution à la Suisse Tourisme</t>
  </si>
  <si>
    <t>Contributo al turismo svizzero</t>
  </si>
  <si>
    <t>Staat, GFS Ausgaben</t>
  </si>
  <si>
    <t xml:space="preserve">Administrations publiques, dépenses SFP </t>
  </si>
  <si>
    <t>Amministrazioni pubbliche: uscite GFS</t>
  </si>
  <si>
    <t>General government, GFS expenditure</t>
  </si>
  <si>
    <t>moins la participation de la Confédération</t>
  </si>
  <si>
    <t>minus the Confederation's share</t>
  </si>
  <si>
    <t>meno la partecipazione della Confederazione</t>
  </si>
  <si>
    <t>abzgl. der Bundesbeteiligung</t>
  </si>
  <si>
    <t>Schutzschirm Eventbranche</t>
  </si>
  <si>
    <t>Parapluie événementiel</t>
  </si>
  <si>
    <t>Scudo protettivo per l'industria degli eventi</t>
  </si>
  <si>
    <t>Protective umbrella for the event industry</t>
  </si>
  <si>
    <t>Beitrag Schweiz an diverse Internationale Organisationen (WHO, Unicef etc.)</t>
  </si>
  <si>
    <t>Bundesbeteiligung an Massnahmen der Kantone: Anschubfinanzierung repetitive Testung</t>
  </si>
  <si>
    <t>Bundesbeteiligung an Massnahmen der Kantone: Zivilschutz Einsätze</t>
  </si>
  <si>
    <t>Bundesbeteiligung an Massnahmen der Kantone: Schutzschirm für Publikumsanlässe</t>
  </si>
  <si>
    <t>Bundesbeitrag an Herstellung/Entwicklung von Arzneimitteln</t>
  </si>
  <si>
    <t>Swiss contribution to various international organizations (WHO, Unicef, etc.)</t>
  </si>
  <si>
    <t>Contribution de la Suisse à différentes organisations internationales (OMS, Unicef, etc.)</t>
  </si>
  <si>
    <t>Contributo della Svizzera a diverse organizzazioni internazionali (OMS, Unicef, ecc.)</t>
  </si>
  <si>
    <t>Participation de la Confédération aux mesures des cantons: parapluie de protection pour les manifestations publiques</t>
  </si>
  <si>
    <t>Confederation's share of cantonal measures: Event cancellation fund</t>
  </si>
  <si>
    <t>Participation de la Confédération aux mesures des cantons: financement incitatif des tests répétitifs</t>
  </si>
  <si>
    <t>Bundesbeteiligung an Massnahmen der Kantone: Touristischer Verkehr</t>
  </si>
  <si>
    <t>Participation de la Confédération aux mesures des cantons: trafic touristique</t>
  </si>
  <si>
    <t>Confederation's share of cantonal measures: Touristic traffic</t>
  </si>
  <si>
    <t>Participation de la Confédération aux mesures des cantons: interventions de la protection civile</t>
  </si>
  <si>
    <t>Partecipazione della Confederazione a provvedimenti cantonali: interventi della protezione civile</t>
  </si>
  <si>
    <t>Confederation's share of cantonal measures: civil protection interventions</t>
  </si>
  <si>
    <t>Federal contribution to production/development of medicines</t>
  </si>
  <si>
    <t>Confederation's share of cantonal measures: incentive funding for repetitive testing</t>
  </si>
  <si>
    <t>Einlage Bahninfrastrukturfonds</t>
  </si>
  <si>
    <t>Conferimento al Fondo per l'infrastruttura ferroviaria</t>
  </si>
  <si>
    <t>Apport au fonds d'infrastructure ferroviaire</t>
  </si>
  <si>
    <t>Investment grants to the Railway Infrastructure Fonds</t>
  </si>
  <si>
    <t>Partecipazione della Confederazione a provvedimenti cantonali: finanziamento iniziale dell'esecuzione ripetuta di test</t>
  </si>
  <si>
    <t>Partecipazione della Confederazione a provvedimenti cantonali: trasporti a scopo turistico</t>
  </si>
  <si>
    <t>Partecipazione della Confederazione a provvedimenti cantonali: scudo protettivo per eventi pubblici</t>
  </si>
  <si>
    <t>Contributo federale alla produzione / allo sviluppo di medicamenti</t>
  </si>
  <si>
    <t>Contribution fédérale à la fabrication et au développement de médicaments</t>
  </si>
  <si>
    <t>Beitrag Gesundheitsschutz und Prävention</t>
  </si>
  <si>
    <t>Contribution to health protection and prevention</t>
  </si>
  <si>
    <t>Contributo alla protezione e alla prevenzione della salute</t>
  </si>
  <si>
    <t>Contribution à la protection et à la prévention de la santé</t>
  </si>
  <si>
    <t>Impfoffensive</t>
  </si>
  <si>
    <t>Offensive en faveur de la vaccination</t>
  </si>
  <si>
    <t>Offensiva di vaccinazione</t>
  </si>
  <si>
    <t>Vaccination campaign</t>
  </si>
  <si>
    <t>Wertberichtigung Sanitätsmaterial</t>
  </si>
  <si>
    <t>Entnahme Rückstellungen COVID-19</t>
  </si>
  <si>
    <t>Réévaluation du matériel sanitaire</t>
  </si>
  <si>
    <t>Withdrawal from provisions COVID-19</t>
  </si>
  <si>
    <t>Prelievo da accantonamenti COVID-19</t>
  </si>
  <si>
    <t>Prélèvement sur provisions COVID-19</t>
  </si>
  <si>
    <t>Rettificazione di valore del materiale sanitario</t>
  </si>
  <si>
    <t>Value adjustment of medical materials</t>
  </si>
  <si>
    <t>Rekapitalisierung Skyguide, Darlehen</t>
  </si>
  <si>
    <t>Statistische Bearbeitung: periodengerechte Zuteilung</t>
  </si>
  <si>
    <t>Recapitalisation Skyguide, prêts</t>
  </si>
  <si>
    <t>Ricapitalizzazione di Skyguide, mutui</t>
  </si>
  <si>
    <t>Skyguide recapitalization, loans</t>
  </si>
  <si>
    <t>Rekapitalisierung Skyguide, Beteiligungen</t>
  </si>
  <si>
    <t>Recapitalisation Skyguide, participations</t>
  </si>
  <si>
    <t>Ricapitalizzazione di Skyguide, partecipazioni</t>
  </si>
  <si>
    <t>Skyguide recapitalization, financial interests</t>
  </si>
  <si>
    <t>Start-up sureties, not recognized in the financing statement (prov.)</t>
  </si>
  <si>
    <t>Start-Up Bürgschaften, nicht finanzierungswirksam (RST)</t>
  </si>
  <si>
    <t>Cautionnements octroyés aux start-up, sans incidences financières (provisions)</t>
  </si>
  <si>
    <t>Fideiussioni start-up, senza incidenza sul finanziamento (accantonamenti)</t>
  </si>
  <si>
    <t>Statistical processing: periodic allocation</t>
  </si>
  <si>
    <t>Elaborazione statistica: assegnazione periodica</t>
  </si>
  <si>
    <t>Traitement statistique : allocation par période</t>
  </si>
  <si>
    <t>Nettoschuld 1</t>
  </si>
  <si>
    <t>Dette nette 1</t>
  </si>
  <si>
    <t>Debito netto 1</t>
  </si>
  <si>
    <t>Net debt 1</t>
  </si>
  <si>
    <t>Nettoschuld (IWF)</t>
  </si>
  <si>
    <t>Nettoschuldenquote (IWF)</t>
  </si>
  <si>
    <t>Debito netto (FMI)</t>
  </si>
  <si>
    <t>Tasso d'indebitamento netto (FMI)</t>
  </si>
  <si>
    <t>Net debt ratio (IMF)</t>
  </si>
  <si>
    <t>Net debt (IMF)</t>
  </si>
  <si>
    <t>Tax-to-GDP ratio, extended</t>
  </si>
  <si>
    <t>Fiskalquote, erweitert</t>
  </si>
  <si>
    <t>Einnahmenquote, erweitert</t>
  </si>
  <si>
    <t>Revenue ratio, extended</t>
  </si>
  <si>
    <t>Aliquota fiscale, esteso</t>
  </si>
  <si>
    <t xml:space="preserve">Quota delle entrate, esteso  </t>
  </si>
  <si>
    <t>Quote-part fiscale, étendu</t>
  </si>
  <si>
    <t xml:space="preserve">Quote-part des recettes, étendu </t>
  </si>
  <si>
    <t>Fiskalertrag, erweitert</t>
  </si>
  <si>
    <t>Revenus fiscaux, étendu</t>
  </si>
  <si>
    <t xml:space="preserve">Gettito fiscale, esteso  </t>
  </si>
  <si>
    <t>tax revenue, extended</t>
  </si>
  <si>
    <t>Dette nette (FMI)</t>
  </si>
  <si>
    <t>Taux d'endettement net (FMI)</t>
  </si>
  <si>
    <t>inclusi i contributi degli assicurati e dei datori di lavoro ai regimi pensionistici professionali e i contributi degli assicurati (premi meno riduzioni dei premi) all'assicurazione sanitaria obbligatoria</t>
  </si>
  <si>
    <t>inkl. Beiträge Versicherte und Arbeitgeber an die berufliche Vorsorge sowie Beiträge Versicherte (Prämien abzüglich Prämienverbilligungen) an die obligatorische Krankenversicherung</t>
  </si>
  <si>
    <t>incl. contributions of insured persons and employers to occupational pension schemes and contributions of insured persons (premiums less premium reductions) to compulsory health insurance</t>
  </si>
  <si>
    <t>y compris les cotisations des assurés et des employeurs à la prévoyance professionnelle ainsi que les cotisations des assurés (primes moins réductions de primes) à l'assurance-maladie obligatoire</t>
  </si>
  <si>
    <t>2024-2027</t>
  </si>
  <si>
    <t>bis 2021</t>
  </si>
  <si>
    <t>jusqu'en 2021</t>
  </si>
  <si>
    <t>Fino al 2021</t>
  </si>
  <si>
    <t>Up to 2021</t>
  </si>
  <si>
    <t xml:space="preserve">1990-2027 Chiusure dei conti: modello FS, in milioni CHF
</t>
  </si>
  <si>
    <t xml:space="preserve">1990-2027 Overall fiscal balance: FS-Model, in million CHF
</t>
  </si>
  <si>
    <t xml:space="preserve">Finanzierungsergebnis 1990-2027: FS-Modell, in Mio. CHF
</t>
  </si>
  <si>
    <t xml:space="preserve">Solde de financement 1990-2027: modèle SF, en millions CHF
</t>
  </si>
  <si>
    <t xml:space="preserve">1990-2027 Quota del deficit / dell'eccedenza, In % del PIL
</t>
  </si>
  <si>
    <t xml:space="preserve">1990-2027 Deficit/surplus ratio of public budgets, as % of GDP
</t>
  </si>
  <si>
    <t xml:space="preserve">Defizit-/Überschussquote der öffentlichen Haushalte 1990-2027, in % des BIP
</t>
  </si>
  <si>
    <t xml:space="preserve">Quote-part du déficit ou de l'excédent des administrations publiques 1990-2027, en % du PIB
</t>
  </si>
  <si>
    <t>Aliquota fiscale e quota di incidenza della spesa pubblica delle amministrazioni pubbliche 1990-2027, in % del PIL</t>
  </si>
  <si>
    <t>1990-2027 tax-to-GDP ratio and general government expenditure ratio of government units, in % of GDP</t>
  </si>
  <si>
    <t>Fiskalquote und Staatsquote der öffentlichen Haushalte 1990-2027, in % des BIP</t>
  </si>
  <si>
    <t>Quote-part fiscale et quote-part de l'Etat des administrations publiques 1990-2027, en % du PIB</t>
  </si>
  <si>
    <t xml:space="preserve">1990-2027 Chiusure dei conti: modello GFS, in milioni CHF
</t>
  </si>
  <si>
    <t xml:space="preserve">1990-2027 Overall fiscal balance: GFS-Model, in million CHF
</t>
  </si>
  <si>
    <t xml:space="preserve">Finanzierungssaldi 1990-2027: GFS-Modell, in Mio. CHF
</t>
  </si>
  <si>
    <t xml:space="preserve">Solde de financement 1990-2027: modèle SFP, en millions CHF
</t>
  </si>
  <si>
    <t>Debito secondo Maastricht; 1990-2027</t>
  </si>
  <si>
    <t>Maastricht debt of general government; 1990-2027</t>
  </si>
  <si>
    <t>Maastricht-Schuld der öffentlichen Haushalte; 1990-2027</t>
  </si>
  <si>
    <t xml:space="preserve">Dette selon Maastricht des administrations publiques; 1990-2027
</t>
  </si>
  <si>
    <t>Etat au 19.03.2024</t>
  </si>
  <si>
    <t>Stato: 19.03.2024</t>
  </si>
  <si>
    <t>State: 19.03.2024</t>
  </si>
  <si>
    <t>Stand 19.03.2024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</si>
</sst>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_ * #,##0_ ;_ * \-#,##0_ ;_ * &quot;-&quot;??_ ;_ @_ "/>
    <numFmt numFmtId="166" formatCode="0.0"/>
  </numFmts>
  <fonts count="17" x14ac:knownFonts="1">
    <font>
      <sz val="8"/>
      <name val="Arial"/>
      <family val="2"/>
    </font>
    <font>
      <sz val="11"/>
      <color theme="1"/>
      <name val="Arial"/>
      <family val="2"/>
    </font>
    <font>
      <sz val="11"/>
      <color theme="1"/>
      <name val="Arial"/>
      <family val="2"/>
    </font>
    <font>
      <sz val="8"/>
      <name val="Arial"/>
      <family val="2"/>
    </font>
    <font>
      <sz val="10"/>
      <name val="Arial"/>
      <family val="2"/>
    </font>
    <font>
      <b/>
      <sz val="8"/>
      <name val="Arial"/>
      <family val="2"/>
    </font>
    <font>
      <b/>
      <sz val="14"/>
      <name val="Arial"/>
      <family val="2"/>
    </font>
    <font>
      <sz val="11"/>
      <name val="Arial"/>
      <family val="2"/>
    </font>
    <font>
      <b/>
      <sz val="10"/>
      <name val="Arial"/>
      <family val="2"/>
    </font>
    <font>
      <b/>
      <sz val="12"/>
      <name val="Arial"/>
      <family val="2"/>
    </font>
    <font>
      <sz val="12"/>
      <color rgb="FF000000"/>
      <name val="Arial"/>
      <family val="2"/>
    </font>
    <font>
      <sz val="12"/>
      <name val="Arial"/>
      <family val="2"/>
    </font>
    <font>
      <sz val="8"/>
      <color theme="0"/>
      <name val="Arial"/>
      <family val="2"/>
    </font>
    <font>
      <i/>
      <sz val="8"/>
      <name val="Arial"/>
      <family val="2"/>
    </font>
    <font>
      <sz val="8"/>
      <color rgb="FFFF0000"/>
      <name val="Arial"/>
      <family val="2"/>
    </font>
    <font>
      <sz val="8"/>
      <color rgb="FF454545"/>
      <name val="Arial"/>
      <family val="2"/>
    </font>
    <font>
      <u/>
      <sz val="8"/>
      <name val="Arial"/>
      <family val="2"/>
    </font>
  </fonts>
  <fills count="5">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6" tint="0.39997558519241921"/>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auto="1"/>
      </bottom>
      <diagonal/>
    </border>
    <border>
      <left/>
      <right/>
      <top/>
      <bottom style="dotted">
        <color auto="1"/>
      </bottom>
      <diagonal/>
    </border>
    <border>
      <left style="dashDot">
        <color auto="1"/>
      </left>
      <right style="thin">
        <color indexed="64"/>
      </right>
      <top style="thin">
        <color auto="1"/>
      </top>
      <bottom/>
      <diagonal/>
    </border>
    <border>
      <left style="dashDot">
        <color auto="1"/>
      </left>
      <right style="thin">
        <color indexed="64"/>
      </right>
      <top/>
      <bottom/>
      <diagonal/>
    </border>
  </borders>
  <cellStyleXfs count="9">
    <xf numFmtId="0" fontId="0" fillId="0" borderId="0">
      <alignment vertical="top"/>
    </xf>
    <xf numFmtId="0" fontId="3" fillId="0" borderId="0">
      <alignment vertical="top"/>
    </xf>
    <xf numFmtId="0" fontId="4" fillId="0" borderId="0"/>
    <xf numFmtId="0" fontId="3" fillId="0" borderId="0">
      <alignment vertical="top"/>
    </xf>
    <xf numFmtId="0" fontId="4" fillId="0" borderId="0"/>
    <xf numFmtId="9" fontId="2"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 fillId="0" borderId="0"/>
  </cellStyleXfs>
  <cellXfs count="183">
    <xf numFmtId="0" fontId="0" fillId="0" borderId="0" xfId="0">
      <alignment vertical="top"/>
    </xf>
    <xf numFmtId="0" fontId="4" fillId="0" borderId="0" xfId="4" applyAlignment="1">
      <alignment wrapText="1"/>
    </xf>
    <xf numFmtId="0" fontId="4" fillId="0" borderId="0" xfId="4" applyAlignment="1">
      <alignment vertical="top"/>
    </xf>
    <xf numFmtId="0" fontId="0" fillId="0" borderId="0" xfId="0" applyAlignment="1">
      <alignment vertical="top"/>
    </xf>
    <xf numFmtId="0" fontId="9" fillId="0" borderId="0" xfId="0" applyFont="1">
      <alignment vertical="top"/>
    </xf>
    <xf numFmtId="0" fontId="10" fillId="0" borderId="0" xfId="0" applyFont="1" applyAlignment="1">
      <alignment vertical="top"/>
    </xf>
    <xf numFmtId="0" fontId="11" fillId="0" borderId="0" xfId="0" applyFont="1">
      <alignment vertical="top"/>
    </xf>
    <xf numFmtId="0" fontId="12" fillId="0" borderId="0" xfId="0" applyFont="1" applyProtection="1">
      <alignment vertical="top"/>
      <protection locked="0"/>
    </xf>
    <xf numFmtId="0" fontId="3" fillId="0" borderId="0" xfId="3" applyFont="1" applyProtection="1">
      <alignment vertical="top"/>
      <protection locked="0"/>
    </xf>
    <xf numFmtId="0" fontId="3" fillId="0" borderId="0" xfId="3" applyFont="1" applyBorder="1" applyAlignment="1" applyProtection="1">
      <alignment vertical="top" wrapText="1"/>
      <protection locked="0"/>
    </xf>
    <xf numFmtId="0" fontId="3" fillId="0" borderId="1" xfId="3" applyFont="1" applyBorder="1" applyAlignment="1" applyProtection="1">
      <alignment vertical="top" wrapText="1"/>
      <protection locked="0"/>
    </xf>
    <xf numFmtId="0" fontId="3" fillId="0" borderId="2" xfId="3" applyFont="1" applyBorder="1" applyAlignment="1" applyProtection="1">
      <alignment vertical="top" wrapText="1"/>
      <protection locked="0"/>
    </xf>
    <xf numFmtId="0" fontId="3" fillId="0" borderId="1" xfId="3" applyFont="1" applyBorder="1" applyProtection="1">
      <alignment vertical="top"/>
      <protection locked="0"/>
    </xf>
    <xf numFmtId="3" fontId="3" fillId="0" borderId="0" xfId="3" applyNumberFormat="1" applyFont="1" applyBorder="1" applyProtection="1">
      <alignment vertical="top"/>
      <protection locked="0"/>
    </xf>
    <xf numFmtId="3" fontId="3" fillId="0" borderId="2" xfId="3" applyNumberFormat="1" applyFont="1" applyBorder="1" applyProtection="1">
      <alignment vertical="top"/>
      <protection locked="0"/>
    </xf>
    <xf numFmtId="3" fontId="3" fillId="0" borderId="1" xfId="3" applyNumberFormat="1" applyFont="1" applyBorder="1" applyProtection="1">
      <alignment vertical="top"/>
      <protection locked="0"/>
    </xf>
    <xf numFmtId="3" fontId="3" fillId="3" borderId="0" xfId="3" applyNumberFormat="1" applyFont="1" applyFill="1" applyBorder="1" applyProtection="1">
      <alignment vertical="top"/>
      <protection locked="0"/>
    </xf>
    <xf numFmtId="3" fontId="3" fillId="3" borderId="2" xfId="3" applyNumberFormat="1" applyFont="1" applyFill="1" applyBorder="1" applyProtection="1">
      <alignment vertical="top"/>
      <protection locked="0"/>
    </xf>
    <xf numFmtId="3" fontId="3" fillId="3" borderId="1" xfId="3" applyNumberFormat="1" applyFont="1" applyFill="1" applyBorder="1" applyProtection="1">
      <alignment vertical="top"/>
      <protection locked="0"/>
    </xf>
    <xf numFmtId="0" fontId="3" fillId="0" borderId="0" xfId="3" applyFont="1" applyBorder="1" applyProtection="1">
      <alignment vertical="top"/>
      <protection locked="0"/>
    </xf>
    <xf numFmtId="0" fontId="3" fillId="0" borderId="0" xfId="3" applyProtection="1">
      <alignment vertical="top"/>
      <protection locked="0"/>
    </xf>
    <xf numFmtId="0" fontId="0" fillId="0" borderId="0" xfId="0" applyProtection="1">
      <alignment vertical="top"/>
      <protection hidden="1"/>
    </xf>
    <xf numFmtId="0" fontId="3" fillId="0" borderId="0" xfId="3" applyFont="1" applyProtection="1">
      <alignment vertical="top"/>
      <protection hidden="1"/>
    </xf>
    <xf numFmtId="0" fontId="3" fillId="0" borderId="0" xfId="3" applyFont="1" applyFill="1" applyProtection="1">
      <alignment vertical="top"/>
      <protection hidden="1"/>
    </xf>
    <xf numFmtId="0" fontId="13" fillId="3" borderId="15" xfId="4" applyFont="1" applyFill="1" applyBorder="1" applyAlignment="1" applyProtection="1">
      <alignment horizontal="justify" vertical="top" wrapText="1"/>
      <protection hidden="1"/>
    </xf>
    <xf numFmtId="0" fontId="5" fillId="0" borderId="11" xfId="3" applyFont="1" applyBorder="1" applyProtection="1">
      <alignment vertical="top"/>
      <protection hidden="1"/>
    </xf>
    <xf numFmtId="0" fontId="3" fillId="0" borderId="11" xfId="3" applyFont="1" applyBorder="1" applyProtection="1">
      <alignment vertical="top"/>
      <protection hidden="1"/>
    </xf>
    <xf numFmtId="0" fontId="3" fillId="0" borderId="12" xfId="3" applyFont="1" applyBorder="1" applyProtection="1">
      <alignment vertical="top"/>
      <protection hidden="1"/>
    </xf>
    <xf numFmtId="0" fontId="3" fillId="0" borderId="0" xfId="3" applyFont="1" applyBorder="1" applyAlignment="1" applyProtection="1">
      <alignment vertical="top" wrapText="1"/>
      <protection hidden="1"/>
    </xf>
    <xf numFmtId="0" fontId="3" fillId="0" borderId="1" xfId="3" applyFont="1" applyBorder="1" applyAlignment="1" applyProtection="1">
      <alignment vertical="top" wrapText="1"/>
      <protection hidden="1"/>
    </xf>
    <xf numFmtId="0" fontId="3" fillId="0" borderId="2" xfId="3" applyFont="1" applyBorder="1" applyAlignment="1" applyProtection="1">
      <alignment vertical="top" wrapText="1"/>
      <protection hidden="1"/>
    </xf>
    <xf numFmtId="0" fontId="3" fillId="0" borderId="0" xfId="3" applyFont="1" applyAlignment="1" applyProtection="1">
      <alignment vertical="top" wrapText="1"/>
      <protection locked="0"/>
    </xf>
    <xf numFmtId="0" fontId="3" fillId="0" borderId="2" xfId="3" applyFont="1" applyBorder="1" applyProtection="1">
      <alignment vertical="top"/>
      <protection locked="0"/>
    </xf>
    <xf numFmtId="0" fontId="13" fillId="3" borderId="0" xfId="3" applyFont="1" applyFill="1" applyProtection="1">
      <alignment vertical="top"/>
      <protection hidden="1"/>
    </xf>
    <xf numFmtId="0" fontId="5" fillId="0" borderId="13" xfId="3" applyFont="1" applyBorder="1" applyProtection="1">
      <alignment vertical="top"/>
      <protection hidden="1"/>
    </xf>
    <xf numFmtId="0" fontId="3" fillId="0" borderId="1" xfId="3" applyFont="1" applyBorder="1" applyProtection="1">
      <alignment vertical="top"/>
      <protection hidden="1"/>
    </xf>
    <xf numFmtId="0" fontId="5" fillId="0" borderId="0" xfId="0" applyFont="1" applyProtection="1">
      <alignment vertical="top"/>
      <protection hidden="1"/>
    </xf>
    <xf numFmtId="164" fontId="3" fillId="0" borderId="0" xfId="6" applyNumberFormat="1" applyAlignment="1" applyProtection="1">
      <alignment vertical="top"/>
      <protection locked="0"/>
    </xf>
    <xf numFmtId="0" fontId="3" fillId="0" borderId="2" xfId="3" applyBorder="1" applyProtection="1">
      <alignment vertical="top"/>
      <protection locked="0"/>
    </xf>
    <xf numFmtId="0" fontId="3" fillId="3" borderId="1" xfId="3" applyFont="1" applyFill="1" applyBorder="1" applyProtection="1">
      <alignment vertical="top"/>
      <protection hidden="1"/>
    </xf>
    <xf numFmtId="3" fontId="3" fillId="0" borderId="1" xfId="3" applyNumberFormat="1" applyFont="1" applyFill="1" applyBorder="1" applyProtection="1">
      <alignment vertical="top"/>
      <protection locked="0"/>
    </xf>
    <xf numFmtId="3" fontId="3" fillId="0" borderId="0" xfId="3" applyNumberFormat="1" applyFont="1" applyFill="1" applyBorder="1" applyProtection="1">
      <alignment vertical="top"/>
      <protection locked="0"/>
    </xf>
    <xf numFmtId="3" fontId="3" fillId="0" borderId="2" xfId="3" applyNumberFormat="1" applyFont="1" applyFill="1" applyBorder="1" applyProtection="1">
      <alignment vertical="top"/>
      <protection locked="0"/>
    </xf>
    <xf numFmtId="0" fontId="3" fillId="0" borderId="0" xfId="3" applyFont="1" applyFill="1" applyProtection="1">
      <alignment vertical="top"/>
      <protection locked="0"/>
    </xf>
    <xf numFmtId="0" fontId="12" fillId="0" borderId="0" xfId="0" applyFont="1" applyProtection="1">
      <alignment vertical="top"/>
      <protection hidden="1"/>
    </xf>
    <xf numFmtId="0" fontId="4" fillId="0" borderId="14" xfId="4" applyBorder="1" applyAlignment="1" applyProtection="1">
      <alignment wrapText="1"/>
      <protection hidden="1"/>
    </xf>
    <xf numFmtId="0" fontId="4" fillId="0" borderId="5" xfId="4" applyBorder="1" applyAlignment="1" applyProtection="1">
      <alignment vertical="top"/>
      <protection hidden="1"/>
    </xf>
    <xf numFmtId="0" fontId="4" fillId="0" borderId="5" xfId="4" applyBorder="1" applyAlignment="1" applyProtection="1">
      <alignment wrapText="1"/>
      <protection hidden="1"/>
    </xf>
    <xf numFmtId="0" fontId="4" fillId="0" borderId="6" xfId="4" applyBorder="1" applyAlignment="1" applyProtection="1">
      <alignment wrapText="1"/>
      <protection hidden="1"/>
    </xf>
    <xf numFmtId="0" fontId="4" fillId="0" borderId="0" xfId="4" applyAlignment="1" applyProtection="1">
      <alignment wrapText="1"/>
      <protection hidden="1"/>
    </xf>
    <xf numFmtId="0" fontId="4" fillId="0" borderId="4" xfId="4" applyBorder="1" applyAlignment="1" applyProtection="1">
      <protection hidden="1"/>
    </xf>
    <xf numFmtId="0" fontId="4" fillId="0" borderId="0" xfId="4" applyBorder="1" applyAlignment="1" applyProtection="1">
      <alignment vertical="top"/>
      <protection hidden="1"/>
    </xf>
    <xf numFmtId="0" fontId="4" fillId="0" borderId="0" xfId="4" applyBorder="1" applyAlignment="1" applyProtection="1">
      <alignment wrapText="1"/>
      <protection hidden="1"/>
    </xf>
    <xf numFmtId="0" fontId="4" fillId="0" borderId="7" xfId="4" applyBorder="1" applyAlignment="1" applyProtection="1">
      <alignment wrapText="1"/>
      <protection hidden="1"/>
    </xf>
    <xf numFmtId="0" fontId="4" fillId="0" borderId="8" xfId="4" applyBorder="1" applyAlignment="1" applyProtection="1">
      <protection hidden="1"/>
    </xf>
    <xf numFmtId="0" fontId="4" fillId="0" borderId="9" xfId="4" applyBorder="1" applyAlignment="1" applyProtection="1">
      <alignment vertical="top"/>
      <protection hidden="1"/>
    </xf>
    <xf numFmtId="0" fontId="4" fillId="0" borderId="9" xfId="4" applyBorder="1" applyAlignment="1" applyProtection="1">
      <alignment wrapText="1"/>
      <protection hidden="1"/>
    </xf>
    <xf numFmtId="0" fontId="4" fillId="0" borderId="10" xfId="4" applyBorder="1" applyAlignment="1" applyProtection="1">
      <alignment wrapText="1"/>
      <protection hidden="1"/>
    </xf>
    <xf numFmtId="0" fontId="4" fillId="0" borderId="0" xfId="4" applyAlignment="1" applyProtection="1">
      <alignment vertical="top"/>
      <protection hidden="1"/>
    </xf>
    <xf numFmtId="0" fontId="4" fillId="0" borderId="0" xfId="4" applyAlignment="1" applyProtection="1">
      <alignment horizontal="left" wrapText="1"/>
      <protection hidden="1"/>
    </xf>
    <xf numFmtId="0" fontId="8" fillId="0" borderId="3" xfId="4" applyFont="1" applyBorder="1" applyAlignment="1" applyProtection="1">
      <alignment vertical="center" wrapText="1"/>
      <protection hidden="1"/>
    </xf>
    <xf numFmtId="0" fontId="4" fillId="0" borderId="3" xfId="4" applyFont="1" applyBorder="1" applyAlignment="1" applyProtection="1">
      <alignment vertical="center" wrapText="1"/>
      <protection hidden="1"/>
    </xf>
    <xf numFmtId="0" fontId="4" fillId="0" borderId="0" xfId="4" applyAlignment="1" applyProtection="1">
      <alignment horizontal="left" vertical="center"/>
      <protection hidden="1"/>
    </xf>
    <xf numFmtId="0" fontId="8" fillId="2" borderId="3" xfId="4" applyFont="1" applyFill="1" applyBorder="1" applyAlignment="1" applyProtection="1">
      <alignment horizontal="justify" vertical="top" wrapText="1"/>
      <protection hidden="1"/>
    </xf>
    <xf numFmtId="0" fontId="14" fillId="0" borderId="0" xfId="0" applyFont="1">
      <alignment vertical="top"/>
    </xf>
    <xf numFmtId="0" fontId="0" fillId="4" borderId="0" xfId="0" applyFill="1" applyAlignment="1">
      <alignment vertical="top"/>
    </xf>
    <xf numFmtId="0" fontId="4" fillId="3" borderId="3" xfId="4" applyFont="1" applyFill="1" applyBorder="1" applyAlignment="1" applyProtection="1">
      <alignment horizontal="left" vertical="top" wrapText="1"/>
      <protection hidden="1"/>
    </xf>
    <xf numFmtId="0" fontId="4" fillId="0" borderId="3" xfId="4" applyFont="1" applyBorder="1" applyAlignment="1" applyProtection="1">
      <alignment horizontal="left" vertical="top" wrapText="1"/>
      <protection hidden="1"/>
    </xf>
    <xf numFmtId="0" fontId="3" fillId="0" borderId="2" xfId="3" applyFont="1" applyFill="1" applyBorder="1" applyProtection="1">
      <alignment vertical="top"/>
      <protection locked="0"/>
    </xf>
    <xf numFmtId="0" fontId="3" fillId="0" borderId="0" xfId="3" applyFont="1" applyBorder="1" applyProtection="1">
      <alignment vertical="top"/>
      <protection hidden="1"/>
    </xf>
    <xf numFmtId="0" fontId="3" fillId="0" borderId="0" xfId="3" applyFont="1" applyFill="1" applyBorder="1" applyProtection="1">
      <alignment vertical="top"/>
      <protection locked="0"/>
    </xf>
    <xf numFmtId="165" fontId="3" fillId="0" borderId="1" xfId="7" applyNumberFormat="1" applyFont="1" applyBorder="1" applyAlignment="1" applyProtection="1">
      <alignment vertical="top"/>
      <protection locked="0"/>
    </xf>
    <xf numFmtId="165" fontId="3" fillId="0" borderId="1" xfId="7" applyNumberFormat="1" applyFont="1" applyFill="1" applyBorder="1" applyAlignment="1" applyProtection="1">
      <alignment vertical="top"/>
      <protection locked="0"/>
    </xf>
    <xf numFmtId="165" fontId="3" fillId="0" borderId="0" xfId="7" applyNumberFormat="1" applyFont="1" applyBorder="1" applyAlignment="1" applyProtection="1">
      <alignment vertical="top"/>
      <protection locked="0"/>
    </xf>
    <xf numFmtId="165" fontId="3" fillId="0" borderId="2" xfId="7" applyNumberFormat="1" applyFont="1" applyBorder="1" applyAlignment="1" applyProtection="1">
      <alignment vertical="top"/>
      <protection locked="0"/>
    </xf>
    <xf numFmtId="165" fontId="3" fillId="0" borderId="0" xfId="7" applyNumberFormat="1" applyFont="1" applyFill="1" applyBorder="1" applyAlignment="1" applyProtection="1">
      <alignment vertical="top"/>
      <protection locked="0"/>
    </xf>
    <xf numFmtId="165" fontId="3" fillId="0" borderId="2" xfId="7" applyNumberFormat="1" applyFont="1" applyFill="1" applyBorder="1" applyAlignment="1" applyProtection="1">
      <alignment vertical="top"/>
      <protection locked="0"/>
    </xf>
    <xf numFmtId="0" fontId="12" fillId="0" borderId="0" xfId="0" applyFont="1" applyProtection="1">
      <alignment vertical="top"/>
    </xf>
    <xf numFmtId="0" fontId="3" fillId="0" borderId="0" xfId="3" applyFont="1" applyProtection="1">
      <alignment vertical="top"/>
    </xf>
    <xf numFmtId="0" fontId="3" fillId="0" borderId="2" xfId="3" applyFont="1" applyBorder="1" applyProtection="1">
      <alignment vertical="top"/>
    </xf>
    <xf numFmtId="0" fontId="5" fillId="0" borderId="13" xfId="3" applyFont="1" applyBorder="1" applyProtection="1">
      <alignment vertical="top"/>
    </xf>
    <xf numFmtId="0" fontId="3" fillId="0" borderId="11" xfId="3" applyFont="1" applyBorder="1" applyProtection="1">
      <alignment vertical="top"/>
    </xf>
    <xf numFmtId="0" fontId="3" fillId="0" borderId="12" xfId="3" applyFont="1" applyBorder="1" applyProtection="1">
      <alignment vertical="top"/>
    </xf>
    <xf numFmtId="0" fontId="3" fillId="0" borderId="1" xfId="3" applyFont="1" applyBorder="1" applyProtection="1">
      <alignment vertical="top"/>
    </xf>
    <xf numFmtId="0" fontId="3" fillId="0" borderId="0" xfId="3" applyFont="1" applyBorder="1" applyProtection="1">
      <alignment vertical="top"/>
    </xf>
    <xf numFmtId="0" fontId="0" fillId="0" borderId="2" xfId="3" applyFont="1" applyBorder="1" applyAlignment="1" applyProtection="1">
      <alignment vertical="top" wrapText="1"/>
    </xf>
    <xf numFmtId="0" fontId="3" fillId="0" borderId="0" xfId="3" applyFont="1" applyAlignment="1" applyProtection="1">
      <alignment vertical="top" wrapText="1"/>
    </xf>
    <xf numFmtId="0" fontId="3" fillId="0" borderId="1" xfId="3" applyFont="1" applyBorder="1" applyAlignment="1" applyProtection="1">
      <alignment vertical="top" wrapText="1"/>
    </xf>
    <xf numFmtId="0" fontId="3" fillId="0" borderId="0" xfId="3" applyFont="1" applyBorder="1" applyAlignment="1" applyProtection="1">
      <alignment vertical="top" wrapText="1"/>
    </xf>
    <xf numFmtId="0" fontId="3" fillId="0" borderId="2" xfId="3" applyFont="1" applyBorder="1" applyAlignment="1" applyProtection="1">
      <alignment vertical="top" wrapText="1"/>
    </xf>
    <xf numFmtId="0" fontId="3" fillId="0" borderId="0" xfId="3" applyBorder="1" applyProtection="1">
      <alignment vertical="top"/>
      <protection locked="0"/>
    </xf>
    <xf numFmtId="0" fontId="3" fillId="0" borderId="1" xfId="3" applyFont="1" applyBorder="1" applyAlignment="1" applyProtection="1">
      <alignment vertical="top"/>
      <protection hidden="1"/>
    </xf>
    <xf numFmtId="0" fontId="3" fillId="0" borderId="15" xfId="3" applyFont="1" applyBorder="1" applyProtection="1">
      <alignment vertical="top"/>
      <protection hidden="1"/>
    </xf>
    <xf numFmtId="0" fontId="0" fillId="0" borderId="0" xfId="0" applyFont="1" applyBorder="1" applyProtection="1">
      <alignment vertical="top"/>
      <protection locked="0"/>
    </xf>
    <xf numFmtId="0" fontId="0" fillId="0" borderId="0" xfId="0" applyFont="1" applyFill="1" applyAlignment="1">
      <alignment vertical="top"/>
    </xf>
    <xf numFmtId="0" fontId="0" fillId="0" borderId="0" xfId="0" applyFont="1" applyFill="1" applyAlignment="1">
      <alignment vertical="top" wrapText="1"/>
    </xf>
    <xf numFmtId="3" fontId="0" fillId="0" borderId="0" xfId="0" applyNumberFormat="1" applyFont="1" applyFill="1" applyAlignment="1">
      <alignment vertical="top"/>
    </xf>
    <xf numFmtId="0" fontId="14" fillId="0" borderId="0" xfId="0" applyFont="1" applyFill="1" applyAlignment="1">
      <alignment vertical="top"/>
    </xf>
    <xf numFmtId="0" fontId="15" fillId="0" borderId="0" xfId="0" applyFont="1" applyFill="1" applyAlignment="1">
      <alignment vertical="center" wrapText="1"/>
    </xf>
    <xf numFmtId="0" fontId="0" fillId="0" borderId="0" xfId="0" applyFont="1" applyFill="1" applyAlignment="1">
      <alignment vertical="center" wrapText="1"/>
    </xf>
    <xf numFmtId="0" fontId="5" fillId="0" borderId="15" xfId="0" applyFont="1" applyFill="1" applyBorder="1" applyAlignment="1">
      <alignment horizontal="right" vertical="top"/>
    </xf>
    <xf numFmtId="3" fontId="5" fillId="0" borderId="16" xfId="0" applyNumberFormat="1" applyFont="1" applyFill="1" applyBorder="1" applyAlignment="1">
      <alignment vertical="top"/>
    </xf>
    <xf numFmtId="0" fontId="0" fillId="0" borderId="0" xfId="0" applyFont="1" applyFill="1" applyBorder="1" applyAlignment="1">
      <alignment vertical="top"/>
    </xf>
    <xf numFmtId="3" fontId="0" fillId="0" borderId="0" xfId="0" applyNumberFormat="1" applyFont="1" applyFill="1" applyBorder="1" applyAlignment="1">
      <alignment vertical="top"/>
    </xf>
    <xf numFmtId="0" fontId="5" fillId="0" borderId="0" xfId="3" applyFont="1" applyBorder="1" applyAlignment="1" applyProtection="1">
      <alignment vertical="top" wrapText="1"/>
      <protection hidden="1"/>
    </xf>
    <xf numFmtId="0" fontId="5" fillId="0" borderId="15" xfId="3" applyFont="1" applyBorder="1" applyAlignment="1" applyProtection="1">
      <alignment vertical="top" wrapText="1"/>
      <protection hidden="1"/>
    </xf>
    <xf numFmtId="0" fontId="3" fillId="0" borderId="11" xfId="3" applyFont="1" applyBorder="1" applyAlignment="1" applyProtection="1">
      <alignment vertical="top" wrapText="1"/>
      <protection hidden="1"/>
    </xf>
    <xf numFmtId="0" fontId="16" fillId="0" borderId="0" xfId="3" applyFont="1" applyBorder="1" applyAlignment="1" applyProtection="1">
      <alignment vertical="top" wrapText="1"/>
      <protection hidden="1"/>
    </xf>
    <xf numFmtId="0" fontId="0" fillId="0" borderId="0" xfId="0" applyFont="1" applyFill="1">
      <alignment vertical="top"/>
    </xf>
    <xf numFmtId="49" fontId="0" fillId="0" borderId="0" xfId="0" applyNumberFormat="1" applyFont="1" applyFill="1">
      <alignment vertical="top"/>
    </xf>
    <xf numFmtId="49" fontId="0" fillId="0" borderId="0" xfId="0" quotePrefix="1" applyNumberFormat="1" applyFont="1" applyFill="1">
      <alignment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16" xfId="0" applyFont="1" applyFill="1" applyBorder="1" applyAlignment="1">
      <alignment vertical="center" wrapText="1"/>
    </xf>
    <xf numFmtId="0" fontId="5" fillId="0" borderId="17" xfId="0" applyFont="1" applyFill="1" applyBorder="1" applyAlignment="1">
      <alignment vertical="top"/>
    </xf>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5" fillId="0" borderId="15" xfId="0" applyFont="1" applyFill="1" applyBorder="1" applyAlignment="1">
      <alignment vertical="center" wrapText="1"/>
    </xf>
    <xf numFmtId="0" fontId="5" fillId="0" borderId="15" xfId="0" applyFont="1" applyFill="1" applyBorder="1" applyAlignment="1">
      <alignment vertical="top" wrapText="1"/>
    </xf>
    <xf numFmtId="3" fontId="5" fillId="0" borderId="17" xfId="0" applyNumberFormat="1" applyFont="1" applyFill="1" applyBorder="1" applyAlignment="1">
      <alignment horizontal="right" vertical="top"/>
    </xf>
    <xf numFmtId="3" fontId="5" fillId="0" borderId="15" xfId="0" applyNumberFormat="1" applyFont="1" applyFill="1" applyBorder="1" applyAlignment="1">
      <alignment horizontal="right" vertical="top"/>
    </xf>
    <xf numFmtId="0" fontId="0" fillId="0" borderId="15" xfId="0" applyFont="1" applyFill="1" applyBorder="1" applyAlignment="1">
      <alignment vertical="top" wrapText="1"/>
    </xf>
    <xf numFmtId="3" fontId="0" fillId="0" borderId="0" xfId="0" applyNumberFormat="1" applyFont="1" applyFill="1" applyAlignment="1">
      <alignment horizontal="right" vertical="top"/>
    </xf>
    <xf numFmtId="0" fontId="3" fillId="0" borderId="0" xfId="3" applyFont="1" applyFill="1" applyBorder="1" applyAlignment="1" applyProtection="1">
      <alignment vertical="top" wrapText="1"/>
      <protection hidden="1"/>
    </xf>
    <xf numFmtId="3"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5" fillId="0" borderId="18" xfId="0" applyNumberFormat="1" applyFont="1" applyFill="1" applyBorder="1" applyAlignment="1">
      <alignment horizontal="right" vertical="top"/>
    </xf>
    <xf numFmtId="49" fontId="0" fillId="0" borderId="0" xfId="0" applyNumberFormat="1" applyFont="1" applyFill="1" applyAlignment="1">
      <alignment vertical="top" wrapText="1"/>
    </xf>
    <xf numFmtId="0" fontId="0" fillId="0" borderId="0" xfId="0" applyFont="1" applyFill="1" applyAlignment="1">
      <alignment wrapText="1"/>
    </xf>
    <xf numFmtId="0" fontId="0" fillId="0" borderId="0" xfId="8" applyFont="1" applyFill="1" applyAlignment="1">
      <alignment wrapText="1"/>
    </xf>
    <xf numFmtId="3" fontId="3" fillId="3" borderId="0" xfId="3" applyNumberFormat="1" applyFill="1" applyProtection="1">
      <alignment vertical="top"/>
      <protection locked="0"/>
    </xf>
    <xf numFmtId="0" fontId="0" fillId="0" borderId="0" xfId="0" applyFont="1">
      <alignment vertical="top"/>
    </xf>
    <xf numFmtId="3" fontId="5" fillId="0" borderId="15" xfId="0" applyNumberFormat="1" applyFont="1" applyFill="1" applyBorder="1" applyAlignment="1">
      <alignment horizontal="right" vertical="center"/>
    </xf>
    <xf numFmtId="0" fontId="0" fillId="0" borderId="0" xfId="0" quotePrefix="1" applyFont="1" applyFill="1">
      <alignment vertical="top"/>
    </xf>
    <xf numFmtId="0" fontId="3" fillId="0" borderId="1" xfId="3" applyBorder="1" applyProtection="1">
      <alignment vertical="top"/>
      <protection locked="0"/>
    </xf>
    <xf numFmtId="0" fontId="3" fillId="0" borderId="0" xfId="3" applyFill="1" applyProtection="1">
      <alignment vertical="top"/>
      <protection locked="0"/>
    </xf>
    <xf numFmtId="3" fontId="3" fillId="0" borderId="0" xfId="3" applyNumberFormat="1" applyFill="1" applyProtection="1">
      <alignment vertical="top"/>
      <protection locked="0"/>
    </xf>
    <xf numFmtId="3" fontId="13" fillId="0" borderId="0" xfId="0" applyNumberFormat="1" applyFont="1" applyFill="1" applyAlignment="1">
      <alignment vertical="top" wrapText="1"/>
    </xf>
    <xf numFmtId="0" fontId="13" fillId="0" borderId="0" xfId="0" applyFont="1" applyFill="1" applyAlignment="1">
      <alignment vertical="top" wrapText="1"/>
    </xf>
    <xf numFmtId="0" fontId="3" fillId="0" borderId="15" xfId="3" applyFont="1" applyBorder="1" applyProtection="1">
      <alignment vertical="top"/>
    </xf>
    <xf numFmtId="0" fontId="3" fillId="0" borderId="1" xfId="3" applyFont="1" applyFill="1" applyBorder="1" applyProtection="1">
      <alignment vertical="top"/>
      <protection locked="0"/>
    </xf>
    <xf numFmtId="0" fontId="5" fillId="0" borderId="19" xfId="3" applyFont="1" applyBorder="1" applyProtection="1">
      <alignment vertical="top"/>
      <protection hidden="1"/>
    </xf>
    <xf numFmtId="0" fontId="3" fillId="0" borderId="20" xfId="3" applyFont="1" applyBorder="1" applyAlignment="1" applyProtection="1">
      <alignment vertical="top" wrapText="1"/>
      <protection hidden="1"/>
    </xf>
    <xf numFmtId="0" fontId="3" fillId="0" borderId="20" xfId="3" applyFont="1" applyBorder="1" applyAlignment="1" applyProtection="1">
      <alignment vertical="top" wrapText="1"/>
      <protection locked="0"/>
    </xf>
    <xf numFmtId="3" fontId="3" fillId="0" borderId="20" xfId="3" applyNumberFormat="1" applyFont="1" applyBorder="1" applyProtection="1">
      <alignment vertical="top"/>
      <protection locked="0"/>
    </xf>
    <xf numFmtId="3" fontId="3" fillId="0" borderId="20" xfId="3" applyNumberFormat="1" applyFont="1" applyFill="1" applyBorder="1" applyProtection="1">
      <alignment vertical="top"/>
      <protection locked="0"/>
    </xf>
    <xf numFmtId="3" fontId="3" fillId="3" borderId="20" xfId="3" applyNumberFormat="1" applyFont="1" applyFill="1" applyBorder="1" applyProtection="1">
      <alignment vertical="top"/>
      <protection locked="0"/>
    </xf>
    <xf numFmtId="0" fontId="0" fillId="0" borderId="0" xfId="3" applyFont="1" applyBorder="1" applyAlignment="1" applyProtection="1">
      <alignment vertical="top" wrapText="1"/>
    </xf>
    <xf numFmtId="3" fontId="3" fillId="0" borderId="0" xfId="3" applyNumberFormat="1" applyProtection="1">
      <alignment vertical="top"/>
      <protection locked="0"/>
    </xf>
    <xf numFmtId="0" fontId="12" fillId="0" borderId="0" xfId="0" applyFont="1">
      <alignment vertical="top"/>
    </xf>
    <xf numFmtId="0" fontId="3" fillId="0" borderId="0" xfId="3">
      <alignment vertical="top"/>
    </xf>
    <xf numFmtId="0" fontId="3" fillId="0" borderId="0" xfId="3" applyProtection="1">
      <alignment vertical="top"/>
      <protection hidden="1"/>
    </xf>
    <xf numFmtId="0" fontId="3" fillId="0" borderId="15" xfId="4" applyFont="1" applyBorder="1" applyAlignment="1" applyProtection="1">
      <alignment horizontal="justify" vertical="top" wrapText="1"/>
      <protection hidden="1"/>
    </xf>
    <xf numFmtId="0" fontId="3" fillId="0" borderId="11" xfId="3" applyBorder="1" applyProtection="1">
      <alignment vertical="top"/>
      <protection hidden="1"/>
    </xf>
    <xf numFmtId="0" fontId="3" fillId="0" borderId="12" xfId="3" applyBorder="1" applyProtection="1">
      <alignment vertical="top"/>
      <protection hidden="1"/>
    </xf>
    <xf numFmtId="0" fontId="3" fillId="0" borderId="1" xfId="3" applyBorder="1" applyProtection="1">
      <alignment vertical="top"/>
      <protection hidden="1"/>
    </xf>
    <xf numFmtId="0" fontId="3" fillId="0" borderId="2" xfId="3" applyBorder="1" applyProtection="1">
      <alignment vertical="top"/>
      <protection hidden="1"/>
    </xf>
    <xf numFmtId="0" fontId="3" fillId="0" borderId="1" xfId="3" applyBorder="1" applyAlignment="1" applyProtection="1">
      <alignment vertical="top" wrapText="1"/>
      <protection hidden="1"/>
    </xf>
    <xf numFmtId="0" fontId="3" fillId="0" borderId="0" xfId="3" applyAlignment="1" applyProtection="1">
      <alignment vertical="top" wrapText="1"/>
      <protection hidden="1"/>
    </xf>
    <xf numFmtId="0" fontId="3" fillId="0" borderId="2" xfId="3" applyBorder="1" applyAlignment="1" applyProtection="1">
      <alignment vertical="top" wrapText="1"/>
      <protection hidden="1"/>
    </xf>
    <xf numFmtId="0" fontId="3" fillId="0" borderId="1" xfId="3" applyBorder="1">
      <alignment vertical="top"/>
    </xf>
    <xf numFmtId="0" fontId="3" fillId="0" borderId="1" xfId="3" applyBorder="1" applyAlignment="1" applyProtection="1">
      <alignment vertical="top" wrapText="1"/>
      <protection locked="0"/>
    </xf>
    <xf numFmtId="0" fontId="3" fillId="0" borderId="0" xfId="3" applyAlignment="1" applyProtection="1">
      <alignment vertical="top" wrapText="1"/>
      <protection locked="0"/>
    </xf>
    <xf numFmtId="0" fontId="3" fillId="0" borderId="2" xfId="3" applyBorder="1" applyAlignment="1" applyProtection="1">
      <alignment vertical="top" wrapText="1"/>
      <protection locked="0"/>
    </xf>
    <xf numFmtId="166" fontId="3" fillId="0" borderId="0" xfId="3" applyNumberFormat="1">
      <alignment vertical="top"/>
    </xf>
    <xf numFmtId="166" fontId="3" fillId="0" borderId="1" xfId="3" applyNumberFormat="1" applyBorder="1">
      <alignment vertical="top"/>
    </xf>
    <xf numFmtId="166" fontId="3" fillId="3" borderId="0" xfId="3" applyNumberFormat="1" applyFill="1">
      <alignment vertical="top"/>
    </xf>
    <xf numFmtId="166" fontId="3" fillId="3" borderId="1" xfId="3" applyNumberFormat="1" applyFill="1" applyBorder="1">
      <alignment vertical="top"/>
    </xf>
    <xf numFmtId="3" fontId="3" fillId="0" borderId="0" xfId="3" applyNumberFormat="1" applyFont="1" applyProtection="1">
      <alignment vertical="top"/>
      <protection locked="0"/>
    </xf>
    <xf numFmtId="3" fontId="0" fillId="0" borderId="0" xfId="0" applyNumberFormat="1">
      <alignment vertical="top"/>
    </xf>
    <xf numFmtId="0" fontId="3" fillId="0" borderId="2" xfId="3" applyFill="1" applyBorder="1" applyProtection="1">
      <alignment vertical="top"/>
      <protection locked="0"/>
    </xf>
    <xf numFmtId="3" fontId="3" fillId="0" borderId="1" xfId="3" applyNumberFormat="1" applyFill="1" applyBorder="1" applyProtection="1">
      <alignment vertical="top"/>
      <protection locked="0"/>
    </xf>
    <xf numFmtId="3" fontId="3" fillId="0" borderId="2" xfId="3" applyNumberFormat="1" applyFill="1" applyBorder="1" applyProtection="1">
      <alignment vertical="top"/>
      <protection locked="0"/>
    </xf>
    <xf numFmtId="3" fontId="3" fillId="0" borderId="0" xfId="3" applyNumberFormat="1" applyFont="1" applyFill="1" applyProtection="1">
      <alignment vertical="top"/>
      <protection locked="0"/>
    </xf>
    <xf numFmtId="3" fontId="3" fillId="0" borderId="0" xfId="3" applyNumberFormat="1" applyFill="1" applyBorder="1" applyProtection="1">
      <alignment vertical="top"/>
      <protection locked="0"/>
    </xf>
    <xf numFmtId="0" fontId="4" fillId="0" borderId="3" xfId="4" applyFont="1" applyBorder="1" applyAlignment="1" applyProtection="1">
      <alignment horizontal="left" vertical="center" wrapText="1"/>
      <protection hidden="1"/>
    </xf>
    <xf numFmtId="0" fontId="6" fillId="0" borderId="4" xfId="4" applyFont="1" applyBorder="1" applyAlignment="1" applyProtection="1">
      <alignment horizontal="center"/>
      <protection hidden="1"/>
    </xf>
    <xf numFmtId="0" fontId="6" fillId="0" borderId="0" xfId="4" applyFont="1" applyBorder="1" applyAlignment="1" applyProtection="1">
      <alignment horizontal="center"/>
      <protection hidden="1"/>
    </xf>
    <xf numFmtId="0" fontId="6" fillId="0" borderId="7" xfId="4" applyFont="1" applyBorder="1" applyAlignment="1" applyProtection="1">
      <alignment horizontal="center"/>
      <protection hidden="1"/>
    </xf>
    <xf numFmtId="0" fontId="7" fillId="0" borderId="4" xfId="4" applyFont="1" applyBorder="1" applyAlignment="1" applyProtection="1">
      <alignment horizontal="center"/>
      <protection hidden="1"/>
    </xf>
    <xf numFmtId="0" fontId="7" fillId="0" borderId="0" xfId="4" applyFont="1" applyBorder="1" applyAlignment="1" applyProtection="1">
      <alignment horizontal="center"/>
      <protection hidden="1"/>
    </xf>
    <xf numFmtId="0" fontId="7" fillId="0" borderId="7" xfId="4" applyFont="1" applyBorder="1" applyAlignment="1" applyProtection="1">
      <alignment horizontal="center"/>
      <protection hidden="1"/>
    </xf>
    <xf numFmtId="0" fontId="8" fillId="0" borderId="0" xfId="4" applyFont="1" applyAlignment="1" applyProtection="1">
      <alignment horizontal="center"/>
      <protection hidden="1"/>
    </xf>
  </cellXfs>
  <cellStyles count="9">
    <cellStyle name="Komma" xfId="7" builtinId="3"/>
    <cellStyle name="Normal 2" xfId="4" xr:uid="{00000000-0005-0000-0000-000001000000}"/>
    <cellStyle name="Pourcentage 2" xfId="5" xr:uid="{00000000-0005-0000-0000-000002000000}"/>
    <cellStyle name="Prozent" xfId="6" builtinId="5"/>
    <cellStyle name="Standard" xfId="0" builtinId="0"/>
    <cellStyle name="Standard 2" xfId="2" xr:uid="{00000000-0005-0000-0000-000005000000}"/>
    <cellStyle name="Standard 2 2" xfId="3" xr:uid="{00000000-0005-0000-0000-000006000000}"/>
    <cellStyle name="Standard 3" xfId="1" xr:uid="{00000000-0005-0000-0000-000007000000}"/>
    <cellStyle name="Standard 4" xfId="8"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556436349901994E-2"/>
          <c:y val="9.9142951089190301E-2"/>
          <c:w val="0.90016134073207088"/>
          <c:h val="0.74220419235512836"/>
        </c:manualLayout>
      </c:layout>
      <c:barChart>
        <c:barDir val="col"/>
        <c:grouping val="stacked"/>
        <c:varyColors val="0"/>
        <c:ser>
          <c:idx val="1"/>
          <c:order val="0"/>
          <c:tx>
            <c:strRef>
              <c:f>fs!$O$4</c:f>
              <c:strCache>
                <c:ptCount val="1"/>
                <c:pt idx="0">
                  <c:v>Bund</c:v>
                </c:pt>
              </c:strCache>
            </c:strRef>
          </c:tx>
          <c:spPr>
            <a:solidFill>
              <a:schemeClr val="tx2">
                <a:lumMod val="60000"/>
                <a:lumOff val="40000"/>
              </a:schemeClr>
            </a:solidFill>
          </c:spPr>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fs!$T$24:$T$61</c:f>
              <c:numCache>
                <c:formatCode>#,##0</c:formatCode>
                <c:ptCount val="38"/>
                <c:pt idx="0">
                  <c:v>-778.89332215000104</c:v>
                </c:pt>
                <c:pt idx="1">
                  <c:v>-4043.7609907799997</c:v>
                </c:pt>
                <c:pt idx="2">
                  <c:v>-5039.6642055899938</c:v>
                </c:pt>
                <c:pt idx="3">
                  <c:v>-9739.4649362200034</c:v>
                </c:pt>
                <c:pt idx="4">
                  <c:v>-6918.2290480800002</c:v>
                </c:pt>
                <c:pt idx="5">
                  <c:v>-4694.7088336799934</c:v>
                </c:pt>
                <c:pt idx="6">
                  <c:v>-5773.0234644699958</c:v>
                </c:pt>
                <c:pt idx="7">
                  <c:v>-5530.4529149200025</c:v>
                </c:pt>
                <c:pt idx="8">
                  <c:v>-976.47665652000433</c:v>
                </c:pt>
                <c:pt idx="9">
                  <c:v>-3053.9257047400024</c:v>
                </c:pt>
                <c:pt idx="10">
                  <c:v>3209.6901210400029</c:v>
                </c:pt>
                <c:pt idx="11">
                  <c:v>-813.18351411000185</c:v>
                </c:pt>
                <c:pt idx="12">
                  <c:v>-3498.2016314099965</c:v>
                </c:pt>
                <c:pt idx="13">
                  <c:v>-3760.5474136999983</c:v>
                </c:pt>
                <c:pt idx="14">
                  <c:v>-2577.137073179998</c:v>
                </c:pt>
                <c:pt idx="15">
                  <c:v>-959.7440811100023</c:v>
                </c:pt>
                <c:pt idx="16">
                  <c:v>2218.2591071500065</c:v>
                </c:pt>
                <c:pt idx="17">
                  <c:v>3802.3577090000035</c:v>
                </c:pt>
                <c:pt idx="18">
                  <c:v>6838.3743747899935</c:v>
                </c:pt>
                <c:pt idx="19">
                  <c:v>4112.347707339999</c:v>
                </c:pt>
                <c:pt idx="20">
                  <c:v>3139.0302896499998</c:v>
                </c:pt>
                <c:pt idx="21">
                  <c:v>1568.1477778800036</c:v>
                </c:pt>
                <c:pt idx="22">
                  <c:v>954.53184776999842</c:v>
                </c:pt>
                <c:pt idx="23">
                  <c:v>1420.2452682199946</c:v>
                </c:pt>
                <c:pt idx="24">
                  <c:v>-11.407263670000248</c:v>
                </c:pt>
                <c:pt idx="25">
                  <c:v>2219.7692468300083</c:v>
                </c:pt>
                <c:pt idx="26">
                  <c:v>1405.6897323399899</c:v>
                </c:pt>
                <c:pt idx="27">
                  <c:v>3738.180373590003</c:v>
                </c:pt>
                <c:pt idx="28">
                  <c:v>4802.006969990005</c:v>
                </c:pt>
                <c:pt idx="29">
                  <c:v>4260.052254950002</c:v>
                </c:pt>
                <c:pt idx="30">
                  <c:v>-484.87191459999303</c:v>
                </c:pt>
                <c:pt idx="31">
                  <c:v>2287.2404143800086</c:v>
                </c:pt>
                <c:pt idx="32">
                  <c:v>1107.2182100600039</c:v>
                </c:pt>
                <c:pt idx="33">
                  <c:v>-219.24728066449461</c:v>
                </c:pt>
                <c:pt idx="34">
                  <c:v>-234.38000129831198</c:v>
                </c:pt>
                <c:pt idx="35">
                  <c:v>-62.858935549258604</c:v>
                </c:pt>
                <c:pt idx="36">
                  <c:v>-1308.719757769868</c:v>
                </c:pt>
                <c:pt idx="37">
                  <c:v>-2970.956642768695</c:v>
                </c:pt>
              </c:numCache>
            </c:numRef>
          </c:val>
          <c:extLst>
            <c:ext xmlns:c16="http://schemas.microsoft.com/office/drawing/2014/chart" uri="{C3380CC4-5D6E-409C-BE32-E72D297353CC}">
              <c16:uniqueId val="{00000000-7FB3-4C16-A54F-0E6C930764FA}"/>
            </c:ext>
          </c:extLst>
        </c:ser>
        <c:ser>
          <c:idx val="2"/>
          <c:order val="1"/>
          <c:tx>
            <c:strRef>
              <c:f>fs!$U$4</c:f>
              <c:strCache>
                <c:ptCount val="1"/>
                <c:pt idx="0">
                  <c:v>Kantone</c:v>
                </c:pt>
              </c:strCache>
            </c:strRef>
          </c:tx>
          <c:spPr>
            <a:solidFill>
              <a:srgbClr val="00B0F0"/>
            </a:solidFill>
          </c:spPr>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fs!$Z$24:$Z$61</c:f>
              <c:numCache>
                <c:formatCode>#,##0</c:formatCode>
                <c:ptCount val="38"/>
                <c:pt idx="0">
                  <c:v>-1789.7725438199996</c:v>
                </c:pt>
                <c:pt idx="1">
                  <c:v>-3726.8813897000073</c:v>
                </c:pt>
                <c:pt idx="2">
                  <c:v>-4107.8783839899916</c:v>
                </c:pt>
                <c:pt idx="3">
                  <c:v>-5406.3464707300009</c:v>
                </c:pt>
                <c:pt idx="4">
                  <c:v>-3623.1275876599975</c:v>
                </c:pt>
                <c:pt idx="5">
                  <c:v>-1810.2736700000023</c:v>
                </c:pt>
                <c:pt idx="6">
                  <c:v>-2069.6390364899999</c:v>
                </c:pt>
                <c:pt idx="7">
                  <c:v>-2863.0541608200001</c:v>
                </c:pt>
                <c:pt idx="8">
                  <c:v>-766.31781937999767</c:v>
                </c:pt>
                <c:pt idx="9">
                  <c:v>969.32062030000088</c:v>
                </c:pt>
                <c:pt idx="10">
                  <c:v>2844.3156891499966</c:v>
                </c:pt>
                <c:pt idx="11">
                  <c:v>1396.1723305300038</c:v>
                </c:pt>
                <c:pt idx="12">
                  <c:v>-148.69385856000008</c:v>
                </c:pt>
                <c:pt idx="13">
                  <c:v>-1966.9182170400163</c:v>
                </c:pt>
                <c:pt idx="14">
                  <c:v>-702.284631980001</c:v>
                </c:pt>
                <c:pt idx="15">
                  <c:v>597.67498249000346</c:v>
                </c:pt>
                <c:pt idx="16">
                  <c:v>2340.6421441199927</c:v>
                </c:pt>
                <c:pt idx="17">
                  <c:v>4746.3983366500033</c:v>
                </c:pt>
                <c:pt idx="18">
                  <c:v>5850.1737078600127</c:v>
                </c:pt>
                <c:pt idx="19">
                  <c:v>2309.0116902699956</c:v>
                </c:pt>
                <c:pt idx="20">
                  <c:v>1835.2389561699965</c:v>
                </c:pt>
                <c:pt idx="21">
                  <c:v>1139.7356160100171</c:v>
                </c:pt>
                <c:pt idx="22">
                  <c:v>-1293.5053435500013</c:v>
                </c:pt>
                <c:pt idx="23">
                  <c:v>-619.32838159000676</c:v>
                </c:pt>
                <c:pt idx="24">
                  <c:v>-617.38253745999828</c:v>
                </c:pt>
                <c:pt idx="25">
                  <c:v>802.34456690000661</c:v>
                </c:pt>
                <c:pt idx="26">
                  <c:v>1123.9355904200056</c:v>
                </c:pt>
                <c:pt idx="27">
                  <c:v>1165.1410936299944</c:v>
                </c:pt>
                <c:pt idx="28">
                  <c:v>2566.1457829400024</c:v>
                </c:pt>
                <c:pt idx="29">
                  <c:v>2972.4429552899965</c:v>
                </c:pt>
                <c:pt idx="30">
                  <c:v>3186.1624599600036</c:v>
                </c:pt>
                <c:pt idx="31">
                  <c:v>5277.9426419999945</c:v>
                </c:pt>
                <c:pt idx="32">
                  <c:v>5513.6753410300007</c:v>
                </c:pt>
                <c:pt idx="33">
                  <c:v>2062.6061270252685</c:v>
                </c:pt>
                <c:pt idx="34">
                  <c:v>2410.8870718295948</c:v>
                </c:pt>
                <c:pt idx="35">
                  <c:v>2223.1302441049338</c:v>
                </c:pt>
                <c:pt idx="36">
                  <c:v>2746.1767204819917</c:v>
                </c:pt>
                <c:pt idx="37">
                  <c:v>2747.4574344992434</c:v>
                </c:pt>
              </c:numCache>
            </c:numRef>
          </c:val>
          <c:extLst>
            <c:ext xmlns:c16="http://schemas.microsoft.com/office/drawing/2014/chart" uri="{C3380CC4-5D6E-409C-BE32-E72D297353CC}">
              <c16:uniqueId val="{00000001-7FB3-4C16-A54F-0E6C930764FA}"/>
            </c:ext>
          </c:extLst>
        </c:ser>
        <c:ser>
          <c:idx val="3"/>
          <c:order val="2"/>
          <c:tx>
            <c:strRef>
              <c:f>fs!$AA$4</c:f>
              <c:strCache>
                <c:ptCount val="1"/>
                <c:pt idx="0">
                  <c:v>Gemeinden</c:v>
                </c:pt>
              </c:strCache>
            </c:strRef>
          </c:tx>
          <c:spPr>
            <a:solidFill>
              <a:schemeClr val="accent1">
                <a:lumMod val="60000"/>
                <a:lumOff val="40000"/>
              </a:schemeClr>
            </a:solidFill>
          </c:spPr>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fs!$AF$24:$AF$61</c:f>
              <c:numCache>
                <c:formatCode>#,##0</c:formatCode>
                <c:ptCount val="38"/>
                <c:pt idx="0">
                  <c:v>-825.63958671</c:v>
                </c:pt>
                <c:pt idx="1">
                  <c:v>-2152.934430500005</c:v>
                </c:pt>
                <c:pt idx="2">
                  <c:v>-2634.5201921800035</c:v>
                </c:pt>
                <c:pt idx="3">
                  <c:v>-1195.1038340699961</c:v>
                </c:pt>
                <c:pt idx="4">
                  <c:v>-894.92981131000124</c:v>
                </c:pt>
                <c:pt idx="5">
                  <c:v>-840.03232096000283</c:v>
                </c:pt>
                <c:pt idx="6">
                  <c:v>-496.30976463000843</c:v>
                </c:pt>
                <c:pt idx="7">
                  <c:v>-577.58560320999095</c:v>
                </c:pt>
                <c:pt idx="8">
                  <c:v>-557.47864755000046</c:v>
                </c:pt>
                <c:pt idx="9">
                  <c:v>829.78084627000499</c:v>
                </c:pt>
                <c:pt idx="10">
                  <c:v>1468.384312330003</c:v>
                </c:pt>
                <c:pt idx="11">
                  <c:v>1323.914718400003</c:v>
                </c:pt>
                <c:pt idx="12">
                  <c:v>1153.0565068700016</c:v>
                </c:pt>
                <c:pt idx="13">
                  <c:v>-8.6733186299970839</c:v>
                </c:pt>
                <c:pt idx="14">
                  <c:v>535.24707565999415</c:v>
                </c:pt>
                <c:pt idx="15">
                  <c:v>759.7720516699992</c:v>
                </c:pt>
                <c:pt idx="16">
                  <c:v>1685.1092287199936</c:v>
                </c:pt>
                <c:pt idx="17">
                  <c:v>2569.4774809399969</c:v>
                </c:pt>
                <c:pt idx="18">
                  <c:v>769.64697751999483</c:v>
                </c:pt>
                <c:pt idx="19">
                  <c:v>-53.195031360002758</c:v>
                </c:pt>
                <c:pt idx="20">
                  <c:v>-389.13208034000854</c:v>
                </c:pt>
                <c:pt idx="21">
                  <c:v>472.4928644800093</c:v>
                </c:pt>
                <c:pt idx="22">
                  <c:v>-551.93289958000241</c:v>
                </c:pt>
                <c:pt idx="23">
                  <c:v>-1054.7803275400001</c:v>
                </c:pt>
                <c:pt idx="24">
                  <c:v>-924.16052947000571</c:v>
                </c:pt>
                <c:pt idx="25">
                  <c:v>-474.19344891000219</c:v>
                </c:pt>
                <c:pt idx="26">
                  <c:v>-399.82194233999326</c:v>
                </c:pt>
                <c:pt idx="27">
                  <c:v>-476.40435325999715</c:v>
                </c:pt>
                <c:pt idx="28">
                  <c:v>358.54772622999735</c:v>
                </c:pt>
                <c:pt idx="29">
                  <c:v>-671.63243018000503</c:v>
                </c:pt>
                <c:pt idx="30">
                  <c:v>-1122.1808655599962</c:v>
                </c:pt>
                <c:pt idx="31">
                  <c:v>-140.03390496999782</c:v>
                </c:pt>
                <c:pt idx="32">
                  <c:v>162.91752212000574</c:v>
                </c:pt>
                <c:pt idx="33">
                  <c:v>-614.72775920321146</c:v>
                </c:pt>
                <c:pt idx="34">
                  <c:v>-469.24125936058408</c:v>
                </c:pt>
                <c:pt idx="35">
                  <c:v>-585.37117210443103</c:v>
                </c:pt>
                <c:pt idx="36">
                  <c:v>-358.8787657036155</c:v>
                </c:pt>
                <c:pt idx="37">
                  <c:v>-345.73670935150585</c:v>
                </c:pt>
              </c:numCache>
            </c:numRef>
          </c:val>
          <c:extLst>
            <c:ext xmlns:c16="http://schemas.microsoft.com/office/drawing/2014/chart" uri="{C3380CC4-5D6E-409C-BE32-E72D297353CC}">
              <c16:uniqueId val="{00000002-7FB3-4C16-A54F-0E6C930764FA}"/>
            </c:ext>
          </c:extLst>
        </c:ser>
        <c:ser>
          <c:idx val="4"/>
          <c:order val="3"/>
          <c:tx>
            <c:strRef>
              <c:f>fs!$AG$4</c:f>
              <c:strCache>
                <c:ptCount val="1"/>
                <c:pt idx="0">
                  <c:v>Sozialversicherungen</c:v>
                </c:pt>
              </c:strCache>
            </c:strRef>
          </c:tx>
          <c:spPr>
            <a:solidFill>
              <a:schemeClr val="accent1">
                <a:lumMod val="75000"/>
              </a:schemeClr>
            </a:solidFill>
          </c:spPr>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fs!$AL$24:$AL$61</c:f>
              <c:numCache>
                <c:formatCode>#,##0</c:formatCode>
                <c:ptCount val="38"/>
                <c:pt idx="0">
                  <c:v>2778.8018659999943</c:v>
                </c:pt>
                <c:pt idx="1">
                  <c:v>2357.4417159999975</c:v>
                </c:pt>
                <c:pt idx="2">
                  <c:v>-316.78653598999881</c:v>
                </c:pt>
                <c:pt idx="3">
                  <c:v>-1584.3703889899989</c:v>
                </c:pt>
                <c:pt idx="4">
                  <c:v>-1786.0638799899971</c:v>
                </c:pt>
                <c:pt idx="5">
                  <c:v>100.81064900000638</c:v>
                </c:pt>
                <c:pt idx="6">
                  <c:v>-439.77901602000202</c:v>
                </c:pt>
                <c:pt idx="7">
                  <c:v>-3103.0390999899973</c:v>
                </c:pt>
                <c:pt idx="8">
                  <c:v>-2030.914103990006</c:v>
                </c:pt>
                <c:pt idx="9">
                  <c:v>501.15881599000568</c:v>
                </c:pt>
                <c:pt idx="10">
                  <c:v>3381.6171580000009</c:v>
                </c:pt>
                <c:pt idx="11">
                  <c:v>3521.4029089999967</c:v>
                </c:pt>
                <c:pt idx="12">
                  <c:v>1803.3134640200005</c:v>
                </c:pt>
                <c:pt idx="13">
                  <c:v>-895.55933699999878</c:v>
                </c:pt>
                <c:pt idx="14">
                  <c:v>-2096.5517669999972</c:v>
                </c:pt>
                <c:pt idx="15">
                  <c:v>-3030.6232820000005</c:v>
                </c:pt>
                <c:pt idx="16">
                  <c:v>-903.84561302000657</c:v>
                </c:pt>
                <c:pt idx="17">
                  <c:v>396.4491649699994</c:v>
                </c:pt>
                <c:pt idx="18">
                  <c:v>-516.3435444200004</c:v>
                </c:pt>
                <c:pt idx="19">
                  <c:v>-621.32558730999881</c:v>
                </c:pt>
                <c:pt idx="20">
                  <c:v>-1372.9709784200022</c:v>
                </c:pt>
                <c:pt idx="21">
                  <c:v>2228.8215369499958</c:v>
                </c:pt>
                <c:pt idx="22">
                  <c:v>2725.6420292500043</c:v>
                </c:pt>
                <c:pt idx="23">
                  <c:v>2795.1319590999919</c:v>
                </c:pt>
                <c:pt idx="24">
                  <c:v>2107.5752753200068</c:v>
                </c:pt>
                <c:pt idx="25">
                  <c:v>1947.4126060999915</c:v>
                </c:pt>
                <c:pt idx="26">
                  <c:v>737.15681563999533</c:v>
                </c:pt>
                <c:pt idx="27">
                  <c:v>861.78023481999844</c:v>
                </c:pt>
                <c:pt idx="28">
                  <c:v>550.17665593999845</c:v>
                </c:pt>
                <c:pt idx="29">
                  <c:v>677.44671469999594</c:v>
                </c:pt>
                <c:pt idx="30">
                  <c:v>2297.6918116699962</c:v>
                </c:pt>
                <c:pt idx="31">
                  <c:v>1679.2509998599999</c:v>
                </c:pt>
                <c:pt idx="32">
                  <c:v>5018.2263788599957</c:v>
                </c:pt>
                <c:pt idx="33">
                  <c:v>4418.1922716423287</c:v>
                </c:pt>
                <c:pt idx="34">
                  <c:v>5412.7976256254042</c:v>
                </c:pt>
                <c:pt idx="35">
                  <c:v>4260.2396549402329</c:v>
                </c:pt>
                <c:pt idx="36">
                  <c:v>1312.2775542972377</c:v>
                </c:pt>
                <c:pt idx="37">
                  <c:v>93.750326510271407</c:v>
                </c:pt>
              </c:numCache>
            </c:numRef>
          </c:val>
          <c:extLst>
            <c:ext xmlns:c16="http://schemas.microsoft.com/office/drawing/2014/chart" uri="{C3380CC4-5D6E-409C-BE32-E72D297353CC}">
              <c16:uniqueId val="{00000003-7FB3-4C16-A54F-0E6C930764FA}"/>
            </c:ext>
          </c:extLst>
        </c:ser>
        <c:dLbls>
          <c:showLegendKey val="0"/>
          <c:showVal val="0"/>
          <c:showCatName val="0"/>
          <c:showSerName val="0"/>
          <c:showPercent val="0"/>
          <c:showBubbleSize val="0"/>
        </c:dLbls>
        <c:gapWidth val="50"/>
        <c:overlap val="100"/>
        <c:axId val="568586176"/>
        <c:axId val="568586568"/>
      </c:barChart>
      <c:lineChart>
        <c:grouping val="standard"/>
        <c:varyColors val="0"/>
        <c:ser>
          <c:idx val="5"/>
          <c:order val="4"/>
          <c:tx>
            <c:strRef>
              <c:f>fs!$C$4</c:f>
              <c:strCache>
                <c:ptCount val="1"/>
                <c:pt idx="0">
                  <c:v>Staat</c:v>
                </c:pt>
              </c:strCache>
            </c:strRef>
          </c:tx>
          <c:spPr>
            <a:ln>
              <a:solidFill>
                <a:schemeClr val="tx1"/>
              </a:solidFill>
            </a:ln>
          </c:spPr>
          <c:marker>
            <c:symbol val="none"/>
          </c:marker>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fs!$H$24:$H$61</c:f>
              <c:numCache>
                <c:formatCode>#,##0</c:formatCode>
                <c:ptCount val="38"/>
                <c:pt idx="0">
                  <c:v>-737.30286147998413</c:v>
                </c:pt>
                <c:pt idx="1">
                  <c:v>-7624.9247036000161</c:v>
                </c:pt>
                <c:pt idx="2">
                  <c:v>-12495.571644320007</c:v>
                </c:pt>
                <c:pt idx="3">
                  <c:v>-18357.209487849992</c:v>
                </c:pt>
                <c:pt idx="4">
                  <c:v>-13249.9039815</c:v>
                </c:pt>
                <c:pt idx="5">
                  <c:v>-7042.7734387500095</c:v>
                </c:pt>
                <c:pt idx="6">
                  <c:v>-8962.8286355200107</c:v>
                </c:pt>
                <c:pt idx="7">
                  <c:v>-11919.585137129994</c:v>
                </c:pt>
                <c:pt idx="8">
                  <c:v>-3906.1963214499992</c:v>
                </c:pt>
                <c:pt idx="9">
                  <c:v>-325.67408064001938</c:v>
                </c:pt>
                <c:pt idx="10">
                  <c:v>11237.004646510002</c:v>
                </c:pt>
                <c:pt idx="11">
                  <c:v>5117.0638532100129</c:v>
                </c:pt>
                <c:pt idx="12">
                  <c:v>-872.62538914999459</c:v>
                </c:pt>
                <c:pt idx="13">
                  <c:v>-6793.9009133799991</c:v>
                </c:pt>
                <c:pt idx="14">
                  <c:v>-5385.4263160000264</c:v>
                </c:pt>
                <c:pt idx="15">
                  <c:v>-2987.6768257100193</c:v>
                </c:pt>
                <c:pt idx="16">
                  <c:v>4938.0631410900096</c:v>
                </c:pt>
                <c:pt idx="17">
                  <c:v>11563.689937479998</c:v>
                </c:pt>
                <c:pt idx="18">
                  <c:v>12941.851514269976</c:v>
                </c:pt>
                <c:pt idx="19">
                  <c:v>5746.8387841799704</c:v>
                </c:pt>
                <c:pt idx="20">
                  <c:v>3212.1661873600387</c:v>
                </c:pt>
                <c:pt idx="21">
                  <c:v>5409.1978042199917</c:v>
                </c:pt>
                <c:pt idx="22">
                  <c:v>1834.7356242899841</c:v>
                </c:pt>
                <c:pt idx="23">
                  <c:v>2541.2685140800313</c:v>
                </c:pt>
                <c:pt idx="24">
                  <c:v>554.62494472000981</c:v>
                </c:pt>
                <c:pt idx="25">
                  <c:v>4495.3329709199897</c:v>
                </c:pt>
                <c:pt idx="26">
                  <c:v>2866.9601960600121</c:v>
                </c:pt>
                <c:pt idx="27">
                  <c:v>5288.6973487799987</c:v>
                </c:pt>
                <c:pt idx="28">
                  <c:v>8276.8771350999887</c:v>
                </c:pt>
                <c:pt idx="29">
                  <c:v>7238.3094947600039</c:v>
                </c:pt>
                <c:pt idx="30">
                  <c:v>3876.8014914699888</c:v>
                </c:pt>
                <c:pt idx="31">
                  <c:v>9104.4001512700052</c:v>
                </c:pt>
                <c:pt idx="32">
                  <c:v>11802.037452070013</c:v>
                </c:pt>
                <c:pt idx="33">
                  <c:v>5646.8233587998548</c:v>
                </c:pt>
                <c:pt idx="34">
                  <c:v>7120.063436796132</c:v>
                </c:pt>
                <c:pt idx="35">
                  <c:v>5835.1397913914989</c:v>
                </c:pt>
                <c:pt idx="36">
                  <c:v>2390.8557513057604</c:v>
                </c:pt>
                <c:pt idx="37">
                  <c:v>-475.48559111065697</c:v>
                </c:pt>
              </c:numCache>
            </c:numRef>
          </c:val>
          <c:smooth val="0"/>
          <c:extLst>
            <c:ext xmlns:c16="http://schemas.microsoft.com/office/drawing/2014/chart" uri="{C3380CC4-5D6E-409C-BE32-E72D297353CC}">
              <c16:uniqueId val="{00000004-7FB3-4C16-A54F-0E6C930764FA}"/>
            </c:ext>
          </c:extLst>
        </c:ser>
        <c:dLbls>
          <c:showLegendKey val="0"/>
          <c:showVal val="0"/>
          <c:showCatName val="0"/>
          <c:showSerName val="0"/>
          <c:showPercent val="0"/>
          <c:showBubbleSize val="0"/>
        </c:dLbls>
        <c:marker val="1"/>
        <c:smooth val="0"/>
        <c:axId val="568586176"/>
        <c:axId val="568586568"/>
      </c:lineChart>
      <c:catAx>
        <c:axId val="568586176"/>
        <c:scaling>
          <c:orientation val="minMax"/>
        </c:scaling>
        <c:delete val="0"/>
        <c:axPos val="b"/>
        <c:numFmt formatCode="General" sourceLinked="1"/>
        <c:majorTickMark val="out"/>
        <c:minorTickMark val="none"/>
        <c:tickLblPos val="low"/>
        <c:txPr>
          <a:bodyPr rot="-5400000" vert="horz"/>
          <a:lstStyle/>
          <a:p>
            <a:pPr>
              <a:defRPr sz="1200">
                <a:latin typeface="Arial" pitchFamily="34" charset="0"/>
                <a:cs typeface="Arial" pitchFamily="34" charset="0"/>
              </a:defRPr>
            </a:pPr>
            <a:endParaRPr lang="de-DE"/>
          </a:p>
        </c:txPr>
        <c:crossAx val="568586568"/>
        <c:crosses val="autoZero"/>
        <c:auto val="1"/>
        <c:lblAlgn val="ctr"/>
        <c:lblOffset val="100"/>
        <c:noMultiLvlLbl val="0"/>
      </c:catAx>
      <c:valAx>
        <c:axId val="568586568"/>
        <c:scaling>
          <c:orientation val="minMax"/>
        </c:scaling>
        <c:delete val="0"/>
        <c:axPos val="l"/>
        <c:majorGridlines/>
        <c:numFmt formatCode="#,##0" sourceLinked="1"/>
        <c:majorTickMark val="out"/>
        <c:minorTickMark val="none"/>
        <c:tickLblPos val="nextTo"/>
        <c:txPr>
          <a:bodyPr/>
          <a:lstStyle/>
          <a:p>
            <a:pPr>
              <a:defRPr sz="1200">
                <a:latin typeface="Arial" pitchFamily="34" charset="0"/>
                <a:cs typeface="Arial" pitchFamily="34" charset="0"/>
              </a:defRPr>
            </a:pPr>
            <a:endParaRPr lang="de-DE"/>
          </a:p>
        </c:txPr>
        <c:crossAx val="568586176"/>
        <c:crosses val="autoZero"/>
        <c:crossBetween val="between"/>
      </c:valAx>
    </c:plotArea>
    <c:legend>
      <c:legendPos val="b"/>
      <c:layout>
        <c:manualLayout>
          <c:xMode val="edge"/>
          <c:yMode val="edge"/>
          <c:x val="0"/>
          <c:y val="0.92161989313604664"/>
          <c:w val="0.99620526033279655"/>
          <c:h val="6.1042127309843902E-2"/>
        </c:manualLayout>
      </c:layout>
      <c:overlay val="0"/>
      <c:txPr>
        <a:bodyPr/>
        <a:lstStyle/>
        <a:p>
          <a:pPr>
            <a:defRPr sz="12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38164590338992E-2"/>
          <c:y val="0.10089634196465452"/>
          <c:w val="0.90016134073207066"/>
          <c:h val="0.69196613234689763"/>
        </c:manualLayout>
      </c:layout>
      <c:barChart>
        <c:barDir val="col"/>
        <c:grouping val="stacked"/>
        <c:varyColors val="0"/>
        <c:ser>
          <c:idx val="1"/>
          <c:order val="0"/>
          <c:tx>
            <c:strRef>
              <c:f>gfs_quote!$D$5</c:f>
              <c:strCache>
                <c:ptCount val="1"/>
                <c:pt idx="0">
                  <c:v>Bund</c:v>
                </c:pt>
              </c:strCache>
            </c:strRef>
          </c:tx>
          <c:spPr>
            <a:solidFill>
              <a:schemeClr val="tx2">
                <a:lumMod val="60000"/>
                <a:lumOff val="40000"/>
              </a:schemeClr>
            </a:solidFill>
          </c:spPr>
          <c:invertIfNegative val="0"/>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gfs_quote!$D$24:$D$61</c:f>
              <c:numCache>
                <c:formatCode>0.0</c:formatCode>
                <c:ptCount val="38"/>
                <c:pt idx="0">
                  <c:v>-0.14737329093701257</c:v>
                </c:pt>
                <c:pt idx="1">
                  <c:v>-1.0064422355857916</c:v>
                </c:pt>
                <c:pt idx="2">
                  <c:v>-1.2045091511373731</c:v>
                </c:pt>
                <c:pt idx="3">
                  <c:v>-1.7154124423932056</c:v>
                </c:pt>
                <c:pt idx="4">
                  <c:v>-1.319398695889535</c:v>
                </c:pt>
                <c:pt idx="5">
                  <c:v>-1.1459271078520681</c:v>
                </c:pt>
                <c:pt idx="6">
                  <c:v>-1.2594671305808023</c:v>
                </c:pt>
                <c:pt idx="7">
                  <c:v>-0.9190061086740432</c:v>
                </c:pt>
                <c:pt idx="8">
                  <c:v>-0.47131409767425314</c:v>
                </c:pt>
                <c:pt idx="9">
                  <c:v>-1.9122256781557676</c:v>
                </c:pt>
                <c:pt idx="10">
                  <c:v>-0.6788296001845906</c:v>
                </c:pt>
                <c:pt idx="11">
                  <c:v>-0.62442833065979431</c:v>
                </c:pt>
                <c:pt idx="12">
                  <c:v>-2.2167564030462183</c:v>
                </c:pt>
                <c:pt idx="13">
                  <c:v>-0.56633423561772278</c:v>
                </c:pt>
                <c:pt idx="14">
                  <c:v>-0.43686280404544003</c:v>
                </c:pt>
                <c:pt idx="15">
                  <c:v>4.0067852307743262E-2</c:v>
                </c:pt>
                <c:pt idx="16">
                  <c:v>0.57581133830747944</c:v>
                </c:pt>
                <c:pt idx="17">
                  <c:v>-0.6020862609670764</c:v>
                </c:pt>
                <c:pt idx="18">
                  <c:v>0.93077076342050968</c:v>
                </c:pt>
                <c:pt idx="19">
                  <c:v>0.36249676766555372</c:v>
                </c:pt>
                <c:pt idx="20">
                  <c:v>0.5375790023220558</c:v>
                </c:pt>
                <c:pt idx="21">
                  <c:v>2.6462337862133405E-2</c:v>
                </c:pt>
                <c:pt idx="22">
                  <c:v>6.7073610527680363E-2</c:v>
                </c:pt>
                <c:pt idx="23">
                  <c:v>0.14235741773223279</c:v>
                </c:pt>
                <c:pt idx="24">
                  <c:v>-2.9465103867803784E-3</c:v>
                </c:pt>
                <c:pt idx="25">
                  <c:v>0.32432703133438112</c:v>
                </c:pt>
                <c:pt idx="26">
                  <c:v>5.4907823540737366E-2</c:v>
                </c:pt>
                <c:pt idx="27">
                  <c:v>0.75792615981841471</c:v>
                </c:pt>
                <c:pt idx="28">
                  <c:v>0.74946508204411566</c:v>
                </c:pt>
                <c:pt idx="29">
                  <c:v>0.83092277399121151</c:v>
                </c:pt>
                <c:pt idx="30">
                  <c:v>-2.4002050783556719</c:v>
                </c:pt>
                <c:pt idx="31">
                  <c:v>-0.90823062275503863</c:v>
                </c:pt>
                <c:pt idx="32">
                  <c:v>-8.2180309775365668E-2</c:v>
                </c:pt>
                <c:pt idx="33">
                  <c:v>-9.9815348346226559E-2</c:v>
                </c:pt>
                <c:pt idx="34">
                  <c:v>-0.19276337980521857</c:v>
                </c:pt>
                <c:pt idx="35">
                  <c:v>-8.4395233044310139E-2</c:v>
                </c:pt>
                <c:pt idx="36">
                  <c:v>-0.11398084317234937</c:v>
                </c:pt>
                <c:pt idx="37">
                  <c:v>-0.31680454889011028</c:v>
                </c:pt>
              </c:numCache>
            </c:numRef>
          </c:val>
          <c:extLst>
            <c:ext xmlns:c16="http://schemas.microsoft.com/office/drawing/2014/chart" uri="{C3380CC4-5D6E-409C-BE32-E72D297353CC}">
              <c16:uniqueId val="{00000000-943F-4BA3-8E83-2C09C641B393}"/>
            </c:ext>
          </c:extLst>
        </c:ser>
        <c:ser>
          <c:idx val="2"/>
          <c:order val="1"/>
          <c:tx>
            <c:strRef>
              <c:f>gfs_quote!$E$5</c:f>
              <c:strCache>
                <c:ptCount val="1"/>
                <c:pt idx="0">
                  <c:v>Kantone</c:v>
                </c:pt>
              </c:strCache>
            </c:strRef>
          </c:tx>
          <c:spPr>
            <a:solidFill>
              <a:srgbClr val="00B0F0"/>
            </a:solidFill>
          </c:spPr>
          <c:invertIfNegative val="0"/>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gfs_quote!$E$24:$E$61</c:f>
              <c:numCache>
                <c:formatCode>0.0</c:formatCode>
                <c:ptCount val="38"/>
                <c:pt idx="0">
                  <c:v>-0.41375527874571377</c:v>
                </c:pt>
                <c:pt idx="1">
                  <c:v>-0.87532365564607972</c:v>
                </c:pt>
                <c:pt idx="2">
                  <c:v>-0.97510312532569299</c:v>
                </c:pt>
                <c:pt idx="3">
                  <c:v>-0.68525419396447984</c:v>
                </c:pt>
                <c:pt idx="4">
                  <c:v>-0.55157608147406467</c:v>
                </c:pt>
                <c:pt idx="5">
                  <c:v>-0.47583438539026263</c:v>
                </c:pt>
                <c:pt idx="6">
                  <c:v>-0.5097475876615577</c:v>
                </c:pt>
                <c:pt idx="7">
                  <c:v>-0.49898877176478629</c:v>
                </c:pt>
                <c:pt idx="8">
                  <c:v>-0.2010493731396667</c:v>
                </c:pt>
                <c:pt idx="9">
                  <c:v>0.11238203912342269</c:v>
                </c:pt>
                <c:pt idx="10">
                  <c:v>2.4093367303233602E-2</c:v>
                </c:pt>
                <c:pt idx="11">
                  <c:v>-0.1367041954175644</c:v>
                </c:pt>
                <c:pt idx="12">
                  <c:v>-0.19342305660548587</c:v>
                </c:pt>
                <c:pt idx="13">
                  <c:v>-0.50930823885790488</c:v>
                </c:pt>
                <c:pt idx="14">
                  <c:v>-0.50784372005217504</c:v>
                </c:pt>
                <c:pt idx="15">
                  <c:v>-0.19274212886992681</c:v>
                </c:pt>
                <c:pt idx="16">
                  <c:v>0.30866616123263424</c:v>
                </c:pt>
                <c:pt idx="17">
                  <c:v>0.58739739515428979</c:v>
                </c:pt>
                <c:pt idx="18">
                  <c:v>0.66159729591063887</c:v>
                </c:pt>
                <c:pt idx="19">
                  <c:v>0.39246693544622618</c:v>
                </c:pt>
                <c:pt idx="20">
                  <c:v>0.21649513305429688</c:v>
                </c:pt>
                <c:pt idx="21">
                  <c:v>0.20983340589142058</c:v>
                </c:pt>
                <c:pt idx="22">
                  <c:v>-0.14792096680857333</c:v>
                </c:pt>
                <c:pt idx="23">
                  <c:v>-0.67663298417780238</c:v>
                </c:pt>
                <c:pt idx="24">
                  <c:v>-0.31007765387232156</c:v>
                </c:pt>
                <c:pt idx="25">
                  <c:v>6.944838362318756E-2</c:v>
                </c:pt>
                <c:pt idx="26">
                  <c:v>0.12330096562226335</c:v>
                </c:pt>
                <c:pt idx="27">
                  <c:v>0.33085806517203298</c:v>
                </c:pt>
                <c:pt idx="28">
                  <c:v>0.39699611537844781</c:v>
                </c:pt>
                <c:pt idx="29">
                  <c:v>0.48600803755028504</c:v>
                </c:pt>
                <c:pt idx="30">
                  <c:v>-0.53518950818997735</c:v>
                </c:pt>
                <c:pt idx="31">
                  <c:v>0.39411941264242306</c:v>
                </c:pt>
                <c:pt idx="32">
                  <c:v>0.62550522864308422</c:v>
                </c:pt>
                <c:pt idx="33">
                  <c:v>0.15167442047999155</c:v>
                </c:pt>
                <c:pt idx="34">
                  <c:v>0.18622078906765846</c:v>
                </c:pt>
                <c:pt idx="35">
                  <c:v>0.13673690250493531</c:v>
                </c:pt>
                <c:pt idx="36">
                  <c:v>0.32337941774162615</c:v>
                </c:pt>
                <c:pt idx="37">
                  <c:v>0.30399775365052711</c:v>
                </c:pt>
              </c:numCache>
            </c:numRef>
          </c:val>
          <c:extLst>
            <c:ext xmlns:c16="http://schemas.microsoft.com/office/drawing/2014/chart" uri="{C3380CC4-5D6E-409C-BE32-E72D297353CC}">
              <c16:uniqueId val="{00000001-943F-4BA3-8E83-2C09C641B393}"/>
            </c:ext>
          </c:extLst>
        </c:ser>
        <c:ser>
          <c:idx val="3"/>
          <c:order val="2"/>
          <c:tx>
            <c:strRef>
              <c:f>gfs_quote!$F$5</c:f>
              <c:strCache>
                <c:ptCount val="1"/>
                <c:pt idx="0">
                  <c:v>Gemeinden</c:v>
                </c:pt>
              </c:strCache>
            </c:strRef>
          </c:tx>
          <c:spPr>
            <a:solidFill>
              <a:schemeClr val="accent1">
                <a:lumMod val="60000"/>
                <a:lumOff val="40000"/>
              </a:schemeClr>
            </a:solidFill>
          </c:spPr>
          <c:invertIfNegative val="0"/>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gfs_quote!$F$24:$F$61</c:f>
              <c:numCache>
                <c:formatCode>0.0</c:formatCode>
                <c:ptCount val="38"/>
                <c:pt idx="0">
                  <c:v>-0.2373628456373191</c:v>
                </c:pt>
                <c:pt idx="1">
                  <c:v>-0.57710733892199362</c:v>
                </c:pt>
                <c:pt idx="2">
                  <c:v>-0.69907807618714024</c:v>
                </c:pt>
                <c:pt idx="3">
                  <c:v>-0.34789996814698804</c:v>
                </c:pt>
                <c:pt idx="4">
                  <c:v>-0.28752666789758158</c:v>
                </c:pt>
                <c:pt idx="5">
                  <c:v>-0.26135523871948685</c:v>
                </c:pt>
                <c:pt idx="6">
                  <c:v>-0.14092405223708424</c:v>
                </c:pt>
                <c:pt idx="7">
                  <c:v>-0.18996449672655763</c:v>
                </c:pt>
                <c:pt idx="8">
                  <c:v>-0.16989822217947362</c:v>
                </c:pt>
                <c:pt idx="9">
                  <c:v>0.13239093429343859</c:v>
                </c:pt>
                <c:pt idx="10">
                  <c:v>0.23533433103526724</c:v>
                </c:pt>
                <c:pt idx="11">
                  <c:v>0.22016981907185457</c:v>
                </c:pt>
                <c:pt idx="12">
                  <c:v>0.19766543113324736</c:v>
                </c:pt>
                <c:pt idx="13">
                  <c:v>-6.5606662382824615E-2</c:v>
                </c:pt>
                <c:pt idx="14">
                  <c:v>4.7183674181695674E-2</c:v>
                </c:pt>
                <c:pt idx="15">
                  <c:v>1.3252245728052049E-2</c:v>
                </c:pt>
                <c:pt idx="16">
                  <c:v>0.18296603825335644</c:v>
                </c:pt>
                <c:pt idx="17">
                  <c:v>0.35944819901058284</c:v>
                </c:pt>
                <c:pt idx="18">
                  <c:v>5.6930217601245399E-2</c:v>
                </c:pt>
                <c:pt idx="19">
                  <c:v>-5.559058544779108E-2</c:v>
                </c:pt>
                <c:pt idx="20">
                  <c:v>-0.10084263995472215</c:v>
                </c:pt>
                <c:pt idx="21">
                  <c:v>-2.2667826689305729E-2</c:v>
                </c:pt>
                <c:pt idx="22">
                  <c:v>-0.13263319618895381</c:v>
                </c:pt>
                <c:pt idx="23">
                  <c:v>-0.21042671410925512</c:v>
                </c:pt>
                <c:pt idx="24">
                  <c:v>-0.26104428722564266</c:v>
                </c:pt>
                <c:pt idx="25">
                  <c:v>-9.4139053073141188E-2</c:v>
                </c:pt>
                <c:pt idx="26">
                  <c:v>-4.970279652965879E-2</c:v>
                </c:pt>
                <c:pt idx="27">
                  <c:v>-8.7694769536838413E-2</c:v>
                </c:pt>
                <c:pt idx="28">
                  <c:v>3.0883534228656792E-2</c:v>
                </c:pt>
                <c:pt idx="29">
                  <c:v>-8.1184306423002756E-2</c:v>
                </c:pt>
                <c:pt idx="30">
                  <c:v>-0.18465517408023216</c:v>
                </c:pt>
                <c:pt idx="31">
                  <c:v>-2.7646109822914534E-2</c:v>
                </c:pt>
                <c:pt idx="32">
                  <c:v>2.9586051742116651E-2</c:v>
                </c:pt>
                <c:pt idx="33">
                  <c:v>-6.6238431222803401E-2</c:v>
                </c:pt>
                <c:pt idx="34">
                  <c:v>-5.5755029723980248E-2</c:v>
                </c:pt>
                <c:pt idx="35">
                  <c:v>-7.7112788172691626E-2</c:v>
                </c:pt>
                <c:pt idx="36">
                  <c:v>-5.8104417921548739E-2</c:v>
                </c:pt>
                <c:pt idx="37">
                  <c:v>-6.4185781823267146E-2</c:v>
                </c:pt>
              </c:numCache>
            </c:numRef>
          </c:val>
          <c:extLst>
            <c:ext xmlns:c16="http://schemas.microsoft.com/office/drawing/2014/chart" uri="{C3380CC4-5D6E-409C-BE32-E72D297353CC}">
              <c16:uniqueId val="{00000002-943F-4BA3-8E83-2C09C641B393}"/>
            </c:ext>
          </c:extLst>
        </c:ser>
        <c:ser>
          <c:idx val="4"/>
          <c:order val="3"/>
          <c:tx>
            <c:strRef>
              <c:f>gfs_quote!$G$5</c:f>
              <c:strCache>
                <c:ptCount val="1"/>
                <c:pt idx="0">
                  <c:v>Sozialversicherungen</c:v>
                </c:pt>
              </c:strCache>
            </c:strRef>
          </c:tx>
          <c:spPr>
            <a:solidFill>
              <a:schemeClr val="accent1">
                <a:lumMod val="75000"/>
              </a:schemeClr>
            </a:solidFill>
          </c:spPr>
          <c:invertIfNegative val="0"/>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gfs_quote!$G$24:$G$61</c:f>
              <c:numCache>
                <c:formatCode>0.0</c:formatCode>
                <c:ptCount val="38"/>
                <c:pt idx="0">
                  <c:v>0.75265742776718914</c:v>
                </c:pt>
                <c:pt idx="1">
                  <c:v>0.61136176560162447</c:v>
                </c:pt>
                <c:pt idx="2">
                  <c:v>-8.047916827035996E-2</c:v>
                </c:pt>
                <c:pt idx="3">
                  <c:v>-0.39386903930008843</c:v>
                </c:pt>
                <c:pt idx="4">
                  <c:v>-0.43331012597766438</c:v>
                </c:pt>
                <c:pt idx="5">
                  <c:v>2.4161984980530727E-2</c:v>
                </c:pt>
                <c:pt idx="6">
                  <c:v>-0.10461750164158802</c:v>
                </c:pt>
                <c:pt idx="7">
                  <c:v>-0.72530380998720922</c:v>
                </c:pt>
                <c:pt idx="8">
                  <c:v>-0.4630090251522439</c:v>
                </c:pt>
                <c:pt idx="9">
                  <c:v>9.6807285746862204E-2</c:v>
                </c:pt>
                <c:pt idx="10">
                  <c:v>0.70136868261612217</c:v>
                </c:pt>
                <c:pt idx="11">
                  <c:v>0.74853718305394112</c:v>
                </c:pt>
                <c:pt idx="12">
                  <c:v>0.46554509068906963</c:v>
                </c:pt>
                <c:pt idx="13">
                  <c:v>-0.21785604455153568</c:v>
                </c:pt>
                <c:pt idx="14">
                  <c:v>-0.49371119899951327</c:v>
                </c:pt>
                <c:pt idx="15">
                  <c:v>-0.50640633718485628</c:v>
                </c:pt>
                <c:pt idx="16">
                  <c:v>-0.22093063642218214</c:v>
                </c:pt>
                <c:pt idx="17">
                  <c:v>1.2311293231035394</c:v>
                </c:pt>
                <c:pt idx="18">
                  <c:v>0.28430467658218356</c:v>
                </c:pt>
                <c:pt idx="19">
                  <c:v>-0.2017725290112839</c:v>
                </c:pt>
                <c:pt idx="20">
                  <c:v>-0.29931572363137393</c:v>
                </c:pt>
                <c:pt idx="21">
                  <c:v>0.4697822061424089</c:v>
                </c:pt>
                <c:pt idx="22">
                  <c:v>0.44871313558014897</c:v>
                </c:pt>
                <c:pt idx="23">
                  <c:v>0.31213585189277249</c:v>
                </c:pt>
                <c:pt idx="24">
                  <c:v>0.32695957469970133</c:v>
                </c:pt>
                <c:pt idx="25">
                  <c:v>0.24587947361691889</c:v>
                </c:pt>
                <c:pt idx="26">
                  <c:v>0.10980002051351795</c:v>
                </c:pt>
                <c:pt idx="27">
                  <c:v>0.12938741620168254</c:v>
                </c:pt>
                <c:pt idx="28">
                  <c:v>0.1130449883639358</c:v>
                </c:pt>
                <c:pt idx="29">
                  <c:v>0.10535943933506856</c:v>
                </c:pt>
                <c:pt idx="30">
                  <c:v>6.0886408326528085E-2</c:v>
                </c:pt>
                <c:pt idx="31">
                  <c:v>0.22857472372400273</c:v>
                </c:pt>
                <c:pt idx="32">
                  <c:v>0.63292092469845518</c:v>
                </c:pt>
                <c:pt idx="33">
                  <c:v>0.54772543904167903</c:v>
                </c:pt>
                <c:pt idx="34">
                  <c:v>0.6533508759814699</c:v>
                </c:pt>
                <c:pt idx="35">
                  <c:v>0.50037555614795393</c:v>
                </c:pt>
                <c:pt idx="36">
                  <c:v>0.14243078997068065</c:v>
                </c:pt>
                <c:pt idx="37">
                  <c:v>7.0425035674845252E-4</c:v>
                </c:pt>
              </c:numCache>
            </c:numRef>
          </c:val>
          <c:extLst>
            <c:ext xmlns:c16="http://schemas.microsoft.com/office/drawing/2014/chart" uri="{C3380CC4-5D6E-409C-BE32-E72D297353CC}">
              <c16:uniqueId val="{00000003-943F-4BA3-8E83-2C09C641B393}"/>
            </c:ext>
          </c:extLst>
        </c:ser>
        <c:dLbls>
          <c:showLegendKey val="0"/>
          <c:showVal val="0"/>
          <c:showCatName val="0"/>
          <c:showSerName val="0"/>
          <c:showPercent val="0"/>
          <c:showBubbleSize val="0"/>
        </c:dLbls>
        <c:gapWidth val="50"/>
        <c:overlap val="100"/>
        <c:axId val="568587352"/>
        <c:axId val="568587744"/>
      </c:barChart>
      <c:lineChart>
        <c:grouping val="standard"/>
        <c:varyColors val="0"/>
        <c:ser>
          <c:idx val="5"/>
          <c:order val="4"/>
          <c:tx>
            <c:strRef>
              <c:f>gfs_quote!$C$5</c:f>
              <c:strCache>
                <c:ptCount val="1"/>
                <c:pt idx="0">
                  <c:v>Staat</c:v>
                </c:pt>
              </c:strCache>
            </c:strRef>
          </c:tx>
          <c:spPr>
            <a:ln>
              <a:solidFill>
                <a:schemeClr val="tx1"/>
              </a:solidFill>
            </a:ln>
          </c:spPr>
          <c:marker>
            <c:symbol val="none"/>
          </c:marker>
          <c:cat>
            <c:numRef>
              <c:f>gfs!$A$24:$A$57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gfs_quote!$C$24:$C$61</c:f>
              <c:numCache>
                <c:formatCode>0.0</c:formatCode>
                <c:ptCount val="38"/>
                <c:pt idx="0">
                  <c:v>-4.5833987550148461E-2</c:v>
                </c:pt>
                <c:pt idx="1">
                  <c:v>-1.8475114645548347</c:v>
                </c:pt>
                <c:pt idx="2">
                  <c:v>-2.95916952091802</c:v>
                </c:pt>
                <c:pt idx="3">
                  <c:v>-3.1424356438072483</c:v>
                </c:pt>
                <c:pt idx="4">
                  <c:v>-2.5918115712437007</c:v>
                </c:pt>
                <c:pt idx="5">
                  <c:v>-1.8589547469860808</c:v>
                </c:pt>
                <c:pt idx="6">
                  <c:v>-2.0147562721162724</c:v>
                </c:pt>
                <c:pt idx="7">
                  <c:v>-2.3332631871642815</c:v>
                </c:pt>
                <c:pt idx="8">
                  <c:v>-1.3052707181501904</c:v>
                </c:pt>
                <c:pt idx="9">
                  <c:v>-1.5706454190076848</c:v>
                </c:pt>
                <c:pt idx="10">
                  <c:v>0.28196678076791082</c:v>
                </c:pt>
                <c:pt idx="11">
                  <c:v>0.20757447605671281</c:v>
                </c:pt>
                <c:pt idx="12">
                  <c:v>-1.7469689378293858</c:v>
                </c:pt>
                <c:pt idx="13">
                  <c:v>-1.3591051814140913</c:v>
                </c:pt>
                <c:pt idx="14">
                  <c:v>-1.3912340489194164</c:v>
                </c:pt>
                <c:pt idx="15">
                  <c:v>-0.64582836801706001</c:v>
                </c:pt>
                <c:pt idx="16">
                  <c:v>0.84651290136587309</c:v>
                </c:pt>
                <c:pt idx="17">
                  <c:v>1.5758886563081262</c:v>
                </c:pt>
                <c:pt idx="18">
                  <c:v>1.9336029535129422</c:v>
                </c:pt>
                <c:pt idx="19">
                  <c:v>0.4976005886543603</c:v>
                </c:pt>
                <c:pt idx="20">
                  <c:v>0.35391577179346145</c:v>
                </c:pt>
                <c:pt idx="21">
                  <c:v>0.68341012320508809</c:v>
                </c:pt>
                <c:pt idx="22">
                  <c:v>0.23523258310875245</c:v>
                </c:pt>
                <c:pt idx="23">
                  <c:v>-0.43256642866206219</c:v>
                </c:pt>
                <c:pt idx="24">
                  <c:v>-0.24710887678504431</c:v>
                </c:pt>
                <c:pt idx="25">
                  <c:v>0.54551583550134963</c:v>
                </c:pt>
                <c:pt idx="26">
                  <c:v>0.23830601314686201</c:v>
                </c:pt>
                <c:pt idx="27">
                  <c:v>1.1304768716538323</c:v>
                </c:pt>
                <c:pt idx="28">
                  <c:v>1.2903897200151593</c:v>
                </c:pt>
                <c:pt idx="29">
                  <c:v>1.3411059444535582</c:v>
                </c:pt>
                <c:pt idx="30">
                  <c:v>-3.059163352296479</c:v>
                </c:pt>
                <c:pt idx="31">
                  <c:v>-0.31318259621287525</c:v>
                </c:pt>
                <c:pt idx="32">
                  <c:v>1.2058318953031639</c:v>
                </c:pt>
                <c:pt idx="33">
                  <c:v>0.53334607995263417</c:v>
                </c:pt>
                <c:pt idx="34">
                  <c:v>0.59105325551993404</c:v>
                </c:pt>
                <c:pt idx="35">
                  <c:v>0.47560443743588576</c:v>
                </c:pt>
                <c:pt idx="36">
                  <c:v>0.29372494661840953</c:v>
                </c:pt>
                <c:pt idx="37">
                  <c:v>-7.6288326706105178E-2</c:v>
                </c:pt>
              </c:numCache>
            </c:numRef>
          </c:val>
          <c:smooth val="0"/>
          <c:extLst>
            <c:ext xmlns:c16="http://schemas.microsoft.com/office/drawing/2014/chart" uri="{C3380CC4-5D6E-409C-BE32-E72D297353CC}">
              <c16:uniqueId val="{00000004-943F-4BA3-8E83-2C09C641B393}"/>
            </c:ext>
          </c:extLst>
        </c:ser>
        <c:dLbls>
          <c:showLegendKey val="0"/>
          <c:showVal val="0"/>
          <c:showCatName val="0"/>
          <c:showSerName val="0"/>
          <c:showPercent val="0"/>
          <c:showBubbleSize val="0"/>
        </c:dLbls>
        <c:marker val="1"/>
        <c:smooth val="0"/>
        <c:axId val="568587352"/>
        <c:axId val="568587744"/>
      </c:lineChart>
      <c:catAx>
        <c:axId val="568587352"/>
        <c:scaling>
          <c:orientation val="minMax"/>
        </c:scaling>
        <c:delete val="0"/>
        <c:axPos val="b"/>
        <c:numFmt formatCode="General" sourceLinked="1"/>
        <c:majorTickMark val="out"/>
        <c:minorTickMark val="none"/>
        <c:tickLblPos val="low"/>
        <c:txPr>
          <a:bodyPr rot="-5400000" vert="horz"/>
          <a:lstStyle/>
          <a:p>
            <a:pPr>
              <a:defRPr sz="1200">
                <a:latin typeface="Arial" pitchFamily="34" charset="0"/>
                <a:cs typeface="Arial" pitchFamily="34" charset="0"/>
              </a:defRPr>
            </a:pPr>
            <a:endParaRPr lang="de-DE"/>
          </a:p>
        </c:txPr>
        <c:crossAx val="568587744"/>
        <c:crosses val="autoZero"/>
        <c:auto val="1"/>
        <c:lblAlgn val="ctr"/>
        <c:lblOffset val="100"/>
        <c:noMultiLvlLbl val="0"/>
      </c:catAx>
      <c:valAx>
        <c:axId val="568587744"/>
        <c:scaling>
          <c:orientation val="minMax"/>
        </c:scaling>
        <c:delete val="0"/>
        <c:axPos val="l"/>
        <c:majorGridlines/>
        <c:numFmt formatCode="0.0" sourceLinked="0"/>
        <c:majorTickMark val="out"/>
        <c:minorTickMark val="none"/>
        <c:tickLblPos val="nextTo"/>
        <c:txPr>
          <a:bodyPr/>
          <a:lstStyle/>
          <a:p>
            <a:pPr>
              <a:defRPr sz="1200">
                <a:latin typeface="Arial" pitchFamily="34" charset="0"/>
                <a:cs typeface="Arial" pitchFamily="34" charset="0"/>
              </a:defRPr>
            </a:pPr>
            <a:endParaRPr lang="de-DE"/>
          </a:p>
        </c:txPr>
        <c:crossAx val="568587352"/>
        <c:crosses val="autoZero"/>
        <c:crossBetween val="between"/>
      </c:valAx>
    </c:plotArea>
    <c:legend>
      <c:legendPos val="b"/>
      <c:layout>
        <c:manualLayout>
          <c:xMode val="edge"/>
          <c:yMode val="edge"/>
          <c:x val="6.1041331186259106E-4"/>
          <c:y val="0.91118004188870327"/>
          <c:w val="0.9948418679549117"/>
          <c:h val="6.1042127309843902E-2"/>
        </c:manualLayout>
      </c:layout>
      <c:overlay val="0"/>
      <c:txPr>
        <a:bodyPr/>
        <a:lstStyle/>
        <a:p>
          <a:pPr>
            <a:defRPr sz="12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688352120236177E-2"/>
          <c:y val="0.15472289354706611"/>
          <c:w val="0.93931433172302736"/>
          <c:h val="0.70927891491985262"/>
        </c:manualLayout>
      </c:layout>
      <c:lineChart>
        <c:grouping val="standard"/>
        <c:varyColors val="0"/>
        <c:ser>
          <c:idx val="0"/>
          <c:order val="0"/>
          <c:tx>
            <c:strRef>
              <c:f>gfs_quote!$H$3</c:f>
              <c:strCache>
                <c:ptCount val="1"/>
                <c:pt idx="0">
                  <c:v>Fiskalquote</c:v>
                </c:pt>
              </c:strCache>
            </c:strRef>
          </c:tx>
          <c:marker>
            <c:symbol val="none"/>
          </c:marker>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gfs_quote!$H$24:$H$61</c:f>
              <c:numCache>
                <c:formatCode>0.0</c:formatCode>
                <c:ptCount val="38"/>
                <c:pt idx="0">
                  <c:v>23.265256337657302</c:v>
                </c:pt>
                <c:pt idx="1">
                  <c:v>23.137123394046295</c:v>
                </c:pt>
                <c:pt idx="2">
                  <c:v>23.584487010821515</c:v>
                </c:pt>
                <c:pt idx="3">
                  <c:v>24.13506671087212</c:v>
                </c:pt>
                <c:pt idx="4">
                  <c:v>24.536307948584092</c:v>
                </c:pt>
                <c:pt idx="5">
                  <c:v>25.122943742813536</c:v>
                </c:pt>
                <c:pt idx="6">
                  <c:v>25.567768198574964</c:v>
                </c:pt>
                <c:pt idx="7">
                  <c:v>25.229516289135422</c:v>
                </c:pt>
                <c:pt idx="8">
                  <c:v>25.957189180173657</c:v>
                </c:pt>
                <c:pt idx="9">
                  <c:v>26.163192753898944</c:v>
                </c:pt>
                <c:pt idx="10">
                  <c:v>27.139594997948706</c:v>
                </c:pt>
                <c:pt idx="11">
                  <c:v>26.4562765521821</c:v>
                </c:pt>
                <c:pt idx="12">
                  <c:v>27.04995883031469</c:v>
                </c:pt>
                <c:pt idx="13">
                  <c:v>26.358249733588003</c:v>
                </c:pt>
                <c:pt idx="14">
                  <c:v>26.063454259580855</c:v>
                </c:pt>
                <c:pt idx="15">
                  <c:v>26.025092490753693</c:v>
                </c:pt>
                <c:pt idx="16">
                  <c:v>25.782149601416648</c:v>
                </c:pt>
                <c:pt idx="17">
                  <c:v>25.621941322282147</c:v>
                </c:pt>
                <c:pt idx="18">
                  <c:v>25.995862331623439</c:v>
                </c:pt>
                <c:pt idx="19">
                  <c:v>26.335733770956764</c:v>
                </c:pt>
                <c:pt idx="20">
                  <c:v>25.889125545976725</c:v>
                </c:pt>
                <c:pt idx="21">
                  <c:v>26.247126753562416</c:v>
                </c:pt>
                <c:pt idx="22">
                  <c:v>26.167321707262818</c:v>
                </c:pt>
                <c:pt idx="23">
                  <c:v>26.320191104181468</c:v>
                </c:pt>
                <c:pt idx="24">
                  <c:v>26.242129884136677</c:v>
                </c:pt>
                <c:pt idx="25">
                  <c:v>27.006810113428379</c:v>
                </c:pt>
                <c:pt idx="26">
                  <c:v>26.995417956685248</c:v>
                </c:pt>
                <c:pt idx="27">
                  <c:v>27.771920431250674</c:v>
                </c:pt>
                <c:pt idx="28">
                  <c:v>27.234659254627509</c:v>
                </c:pt>
                <c:pt idx="29">
                  <c:v>27.715122657480833</c:v>
                </c:pt>
                <c:pt idx="30">
                  <c:v>28.02791859485632</c:v>
                </c:pt>
                <c:pt idx="31">
                  <c:v>28.110536618663435</c:v>
                </c:pt>
                <c:pt idx="32">
                  <c:v>26.989856134354142</c:v>
                </c:pt>
                <c:pt idx="33">
                  <c:v>27.173890828366837</c:v>
                </c:pt>
                <c:pt idx="34">
                  <c:v>27.421649036105585</c:v>
                </c:pt>
                <c:pt idx="35">
                  <c:v>27.354778483819111</c:v>
                </c:pt>
                <c:pt idx="36">
                  <c:v>27.548631814040387</c:v>
                </c:pt>
                <c:pt idx="37">
                  <c:v>27.38788249496254</c:v>
                </c:pt>
              </c:numCache>
            </c:numRef>
          </c:val>
          <c:smooth val="0"/>
          <c:extLst>
            <c:ext xmlns:c16="http://schemas.microsoft.com/office/drawing/2014/chart" uri="{C3380CC4-5D6E-409C-BE32-E72D297353CC}">
              <c16:uniqueId val="{00000000-01C3-40CD-9869-535DE8EED3E2}"/>
            </c:ext>
          </c:extLst>
        </c:ser>
        <c:ser>
          <c:idx val="1"/>
          <c:order val="1"/>
          <c:tx>
            <c:strRef>
              <c:f>gfs_quote!$T$3</c:f>
              <c:strCache>
                <c:ptCount val="1"/>
                <c:pt idx="0">
                  <c:v>Staatsquote</c:v>
                </c:pt>
              </c:strCache>
            </c:strRef>
          </c:tx>
          <c:marker>
            <c:symbol val="none"/>
          </c:marker>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gfs_quote!$T$24:$T$61</c:f>
              <c:numCache>
                <c:formatCode>0.0</c:formatCode>
                <c:ptCount val="38"/>
                <c:pt idx="0">
                  <c:v>27.643179584850291</c:v>
                </c:pt>
                <c:pt idx="1">
                  <c:v>29.476882638977735</c:v>
                </c:pt>
                <c:pt idx="2">
                  <c:v>31.270000204879594</c:v>
                </c:pt>
                <c:pt idx="3">
                  <c:v>32.428047084835327</c:v>
                </c:pt>
                <c:pt idx="4">
                  <c:v>32.481418657369453</c:v>
                </c:pt>
                <c:pt idx="5">
                  <c:v>32.460328878566131</c:v>
                </c:pt>
                <c:pt idx="6">
                  <c:v>32.975812064251919</c:v>
                </c:pt>
                <c:pt idx="7">
                  <c:v>32.931150911998486</c:v>
                </c:pt>
                <c:pt idx="8">
                  <c:v>32.651968251897237</c:v>
                </c:pt>
                <c:pt idx="9">
                  <c:v>33.206489763027477</c:v>
                </c:pt>
                <c:pt idx="10">
                  <c:v>32.235821643136639</c:v>
                </c:pt>
                <c:pt idx="11">
                  <c:v>31.609889498602801</c:v>
                </c:pt>
                <c:pt idx="12">
                  <c:v>34.11311971496832</c:v>
                </c:pt>
                <c:pt idx="13">
                  <c:v>33.235780252879131</c:v>
                </c:pt>
                <c:pt idx="14">
                  <c:v>33.015310312535604</c:v>
                </c:pt>
                <c:pt idx="15">
                  <c:v>32.378576578060546</c:v>
                </c:pt>
                <c:pt idx="16">
                  <c:v>30.536513414495069</c:v>
                </c:pt>
                <c:pt idx="17">
                  <c:v>29.459096610623675</c:v>
                </c:pt>
                <c:pt idx="18">
                  <c:v>29.948036314066655</c:v>
                </c:pt>
                <c:pt idx="19">
                  <c:v>31.732762072020854</c:v>
                </c:pt>
                <c:pt idx="20">
                  <c:v>31.411607227821257</c:v>
                </c:pt>
                <c:pt idx="21">
                  <c:v>31.440618925265994</c:v>
                </c:pt>
                <c:pt idx="22">
                  <c:v>31.655897089198987</c:v>
                </c:pt>
                <c:pt idx="23">
                  <c:v>32.554794187127797</c:v>
                </c:pt>
                <c:pt idx="24">
                  <c:v>32.180372876033871</c:v>
                </c:pt>
                <c:pt idx="25">
                  <c:v>32.463406135596415</c:v>
                </c:pt>
                <c:pt idx="26">
                  <c:v>32.431443393226743</c:v>
                </c:pt>
                <c:pt idx="27">
                  <c:v>32.453347717916479</c:v>
                </c:pt>
                <c:pt idx="28">
                  <c:v>31.753828978802268</c:v>
                </c:pt>
                <c:pt idx="29">
                  <c:v>31.985750583000332</c:v>
                </c:pt>
                <c:pt idx="30">
                  <c:v>37.017712100196192</c:v>
                </c:pt>
                <c:pt idx="31">
                  <c:v>34.524271360938677</c:v>
                </c:pt>
                <c:pt idx="32">
                  <c:v>31.943834345807115</c:v>
                </c:pt>
                <c:pt idx="33">
                  <c:v>32.00956886531506</c:v>
                </c:pt>
                <c:pt idx="34">
                  <c:v>32.184507118345607</c:v>
                </c:pt>
                <c:pt idx="35">
                  <c:v>32.368114066337426</c:v>
                </c:pt>
                <c:pt idx="36">
                  <c:v>32.939460187642879</c:v>
                </c:pt>
                <c:pt idx="37">
                  <c:v>33.115724777074803</c:v>
                </c:pt>
              </c:numCache>
            </c:numRef>
          </c:val>
          <c:smooth val="0"/>
          <c:extLst>
            <c:ext xmlns:c16="http://schemas.microsoft.com/office/drawing/2014/chart" uri="{C3380CC4-5D6E-409C-BE32-E72D297353CC}">
              <c16:uniqueId val="{00000001-01C3-40CD-9869-535DE8EED3E2}"/>
            </c:ext>
          </c:extLst>
        </c:ser>
        <c:dLbls>
          <c:showLegendKey val="0"/>
          <c:showVal val="0"/>
          <c:showCatName val="0"/>
          <c:showSerName val="0"/>
          <c:showPercent val="0"/>
          <c:showBubbleSize val="0"/>
        </c:dLbls>
        <c:smooth val="0"/>
        <c:axId val="568588528"/>
        <c:axId val="568588920"/>
      </c:lineChart>
      <c:catAx>
        <c:axId val="568588528"/>
        <c:scaling>
          <c:orientation val="minMax"/>
        </c:scaling>
        <c:delete val="0"/>
        <c:axPos val="b"/>
        <c:numFmt formatCode="General" sourceLinked="1"/>
        <c:majorTickMark val="out"/>
        <c:minorTickMark val="none"/>
        <c:tickLblPos val="nextTo"/>
        <c:txPr>
          <a:bodyPr rot="-5400000" vert="horz"/>
          <a:lstStyle/>
          <a:p>
            <a:pPr>
              <a:defRPr sz="1200">
                <a:latin typeface="Arial" pitchFamily="34" charset="0"/>
                <a:cs typeface="Arial" pitchFamily="34" charset="0"/>
              </a:defRPr>
            </a:pPr>
            <a:endParaRPr lang="de-DE"/>
          </a:p>
        </c:txPr>
        <c:crossAx val="568588920"/>
        <c:crosses val="autoZero"/>
        <c:auto val="1"/>
        <c:lblAlgn val="ctr"/>
        <c:lblOffset val="100"/>
        <c:noMultiLvlLbl val="0"/>
      </c:catAx>
      <c:valAx>
        <c:axId val="568588920"/>
        <c:scaling>
          <c:orientation val="minMax"/>
          <c:min val="20"/>
        </c:scaling>
        <c:delete val="0"/>
        <c:axPos val="l"/>
        <c:majorGridlines/>
        <c:numFmt formatCode="0.0" sourceLinked="1"/>
        <c:majorTickMark val="out"/>
        <c:minorTickMark val="none"/>
        <c:tickLblPos val="nextTo"/>
        <c:txPr>
          <a:bodyPr/>
          <a:lstStyle/>
          <a:p>
            <a:pPr>
              <a:defRPr sz="1200">
                <a:latin typeface="Arial" pitchFamily="34" charset="0"/>
                <a:cs typeface="Arial" pitchFamily="34" charset="0"/>
              </a:defRPr>
            </a:pPr>
            <a:endParaRPr lang="de-DE"/>
          </a:p>
        </c:txPr>
        <c:crossAx val="568588528"/>
        <c:crosses val="autoZero"/>
        <c:crossBetween val="between"/>
      </c:valAx>
    </c:plotArea>
    <c:legend>
      <c:legendPos val="b"/>
      <c:layout>
        <c:manualLayout>
          <c:xMode val="edge"/>
          <c:yMode val="edge"/>
          <c:x val="3.9309715512614741E-3"/>
          <c:y val="0.94722498972461322"/>
          <c:w val="0.9907745571658616"/>
          <c:h val="4.0247266748869685E-2"/>
        </c:manualLayout>
      </c:layout>
      <c:overlay val="0"/>
      <c:txPr>
        <a:bodyPr/>
        <a:lstStyle/>
        <a:p>
          <a:pPr>
            <a:defRPr sz="12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38164590338992E-2"/>
          <c:y val="0.10089634196465454"/>
          <c:w val="0.90016134073207055"/>
          <c:h val="0.69196613234689763"/>
        </c:manualLayout>
      </c:layout>
      <c:barChart>
        <c:barDir val="col"/>
        <c:grouping val="stacked"/>
        <c:varyColors val="0"/>
        <c:ser>
          <c:idx val="1"/>
          <c:order val="0"/>
          <c:tx>
            <c:strRef>
              <c:f>gfs!$O$4</c:f>
              <c:strCache>
                <c:ptCount val="1"/>
                <c:pt idx="0">
                  <c:v>Bund</c:v>
                </c:pt>
              </c:strCache>
            </c:strRef>
          </c:tx>
          <c:spPr>
            <a:solidFill>
              <a:schemeClr val="tx2">
                <a:lumMod val="60000"/>
                <a:lumOff val="40000"/>
              </a:schemeClr>
            </a:solidFill>
          </c:spPr>
          <c:invertIfNegative val="0"/>
          <c:cat>
            <c:numRef>
              <c:f>gfs!$A$24:$A$61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gfs!$T$24:$T$61</c:f>
              <c:numCache>
                <c:formatCode>#,##0</c:formatCode>
                <c:ptCount val="38"/>
                <c:pt idx="0">
                  <c:v>-544.10035794000578</c:v>
                </c:pt>
                <c:pt idx="1">
                  <c:v>-3880.8918784599955</c:v>
                </c:pt>
                <c:pt idx="2">
                  <c:v>-4741.255280960002</c:v>
                </c:pt>
                <c:pt idx="3">
                  <c:v>-6900.3866958700019</c:v>
                </c:pt>
                <c:pt idx="4">
                  <c:v>-5438.4382288099951</c:v>
                </c:pt>
                <c:pt idx="5">
                  <c:v>-4781.1326584599956</c:v>
                </c:pt>
                <c:pt idx="6">
                  <c:v>-5294.403008149995</c:v>
                </c:pt>
                <c:pt idx="7">
                  <c:v>-3931.7481158499941</c:v>
                </c:pt>
                <c:pt idx="8">
                  <c:v>-2073.5693667099986</c:v>
                </c:pt>
                <c:pt idx="9">
                  <c:v>-8556.5556787800015</c:v>
                </c:pt>
                <c:pt idx="10">
                  <c:v>-3200.9533569999985</c:v>
                </c:pt>
                <c:pt idx="11">
                  <c:v>-3019.9659350099973</c:v>
                </c:pt>
                <c:pt idx="12">
                  <c:v>-10686.477132289998</c:v>
                </c:pt>
                <c:pt idx="13">
                  <c:v>-2761.4826514500019</c:v>
                </c:pt>
                <c:pt idx="14">
                  <c:v>-2194.2119335199968</c:v>
                </c:pt>
                <c:pt idx="15">
                  <c:v>208.69273373999022</c:v>
                </c:pt>
                <c:pt idx="16">
                  <c:v>3188.3914769300027</c:v>
                </c:pt>
                <c:pt idx="17">
                  <c:v>-3546.8007860699945</c:v>
                </c:pt>
                <c:pt idx="18">
                  <c:v>5718.7274198300074</c:v>
                </c:pt>
                <c:pt idx="19">
                  <c:v>2185.9971496700018</c:v>
                </c:pt>
                <c:pt idx="20">
                  <c:v>3357.4234173299992</c:v>
                </c:pt>
                <c:pt idx="21">
                  <c:v>168.2313344199938</c:v>
                </c:pt>
                <c:pt idx="22">
                  <c:v>431.71633559001202</c:v>
                </c:pt>
                <c:pt idx="23">
                  <c:v>931.88826812001935</c:v>
                </c:pt>
                <c:pt idx="24">
                  <c:v>-19.612514539985568</c:v>
                </c:pt>
                <c:pt idx="25">
                  <c:v>2166.5252668899921</c:v>
                </c:pt>
                <c:pt idx="26">
                  <c:v>372.19176522000635</c:v>
                </c:pt>
                <c:pt idx="27">
                  <c:v>5188.4477042700019</c:v>
                </c:pt>
                <c:pt idx="28">
                  <c:v>5317.616315509993</c:v>
                </c:pt>
                <c:pt idx="29">
                  <c:v>5956.7074647800036</c:v>
                </c:pt>
                <c:pt idx="30">
                  <c:v>-16720.307624840003</c:v>
                </c:pt>
                <c:pt idx="31">
                  <c:v>-6751.1527871500002</c:v>
                </c:pt>
                <c:pt idx="32">
                  <c:v>-642.2064701399795</c:v>
                </c:pt>
                <c:pt idx="33">
                  <c:v>-793.64191773215134</c:v>
                </c:pt>
                <c:pt idx="34">
                  <c:v>-1574.1655955072492</c:v>
                </c:pt>
                <c:pt idx="35">
                  <c:v>-705.39765664831793</c:v>
                </c:pt>
                <c:pt idx="36">
                  <c:v>-975.9686053309415</c:v>
                </c:pt>
                <c:pt idx="37">
                  <c:v>-2782.8552838481119</c:v>
                </c:pt>
              </c:numCache>
            </c:numRef>
          </c:val>
          <c:extLst>
            <c:ext xmlns:c16="http://schemas.microsoft.com/office/drawing/2014/chart" uri="{C3380CC4-5D6E-409C-BE32-E72D297353CC}">
              <c16:uniqueId val="{00000000-B878-45FF-BAEF-C788CA6AEA45}"/>
            </c:ext>
          </c:extLst>
        </c:ser>
        <c:ser>
          <c:idx val="2"/>
          <c:order val="1"/>
          <c:tx>
            <c:strRef>
              <c:f>gfs!$U$4</c:f>
              <c:strCache>
                <c:ptCount val="1"/>
                <c:pt idx="0">
                  <c:v>Kantone</c:v>
                </c:pt>
              </c:strCache>
            </c:strRef>
          </c:tx>
          <c:spPr>
            <a:solidFill>
              <a:srgbClr val="00B0F0"/>
            </a:solidFill>
          </c:spPr>
          <c:invertIfNegative val="0"/>
          <c:cat>
            <c:numRef>
              <c:f>gfs!$A$24:$A$61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gfs!$Z$24:$Z$61</c:f>
              <c:numCache>
                <c:formatCode>#,##0</c:formatCode>
                <c:ptCount val="38"/>
                <c:pt idx="0">
                  <c:v>-1527.579345170001</c:v>
                </c:pt>
                <c:pt idx="1">
                  <c:v>-3375.2920397299968</c:v>
                </c:pt>
                <c:pt idx="2">
                  <c:v>-3838.2546434500036</c:v>
                </c:pt>
                <c:pt idx="3">
                  <c:v>-2756.4909793499974</c:v>
                </c:pt>
                <c:pt idx="4">
                  <c:v>-2273.545105759993</c:v>
                </c:pt>
                <c:pt idx="5">
                  <c:v>-1985.3159109499975</c:v>
                </c:pt>
                <c:pt idx="6">
                  <c:v>-2142.8182570100107</c:v>
                </c:pt>
                <c:pt idx="7">
                  <c:v>-2134.8042681099905</c:v>
                </c:pt>
                <c:pt idx="8">
                  <c:v>-884.52652571999351</c:v>
                </c:pt>
                <c:pt idx="9">
                  <c:v>502.87117573999421</c:v>
                </c:pt>
                <c:pt idx="10">
                  <c:v>113.60987341999862</c:v>
                </c:pt>
                <c:pt idx="11">
                  <c:v>-661.151957819995</c:v>
                </c:pt>
                <c:pt idx="12">
                  <c:v>-932.44844965000084</c:v>
                </c:pt>
                <c:pt idx="13">
                  <c:v>-2483.4201738000047</c:v>
                </c:pt>
                <c:pt idx="14">
                  <c:v>-2550.7247139899919</c:v>
                </c:pt>
                <c:pt idx="15">
                  <c:v>-1003.8941311800008</c:v>
                </c:pt>
                <c:pt idx="16">
                  <c:v>1709.1510573300038</c:v>
                </c:pt>
                <c:pt idx="17">
                  <c:v>3460.2708580699982</c:v>
                </c:pt>
                <c:pt idx="18">
                  <c:v>4064.9048570300074</c:v>
                </c:pt>
                <c:pt idx="19">
                  <c:v>2366.7289718200045</c:v>
                </c:pt>
                <c:pt idx="20">
                  <c:v>1352.109785380002</c:v>
                </c:pt>
                <c:pt idx="21">
                  <c:v>1333.992259599996</c:v>
                </c:pt>
                <c:pt idx="22">
                  <c:v>-952.08677817000716</c:v>
                </c:pt>
                <c:pt idx="23">
                  <c:v>-4429.3184705299936</c:v>
                </c:pt>
                <c:pt idx="24">
                  <c:v>-2063.9338392900099</c:v>
                </c:pt>
                <c:pt idx="25">
                  <c:v>463.91963458999817</c:v>
                </c:pt>
                <c:pt idx="26">
                  <c:v>835.79353704000823</c:v>
                </c:pt>
                <c:pt idx="27">
                  <c:v>2264.9169004699943</c:v>
                </c:pt>
                <c:pt idx="28">
                  <c:v>2816.7730170599971</c:v>
                </c:pt>
                <c:pt idx="29">
                  <c:v>3484.0875660599995</c:v>
                </c:pt>
                <c:pt idx="30">
                  <c:v>-3728.2369307599729</c:v>
                </c:pt>
                <c:pt idx="31">
                  <c:v>2929.6087408500171</c:v>
                </c:pt>
                <c:pt idx="32">
                  <c:v>4888.0748446800135</c:v>
                </c:pt>
                <c:pt idx="33">
                  <c:v>1205.9786389074288</c:v>
                </c:pt>
                <c:pt idx="34">
                  <c:v>1520.7367686473008</c:v>
                </c:pt>
                <c:pt idx="35">
                  <c:v>1142.8831596885284</c:v>
                </c:pt>
                <c:pt idx="36">
                  <c:v>2768.9579278580932</c:v>
                </c:pt>
                <c:pt idx="37">
                  <c:v>2670.3586106579896</c:v>
                </c:pt>
              </c:numCache>
            </c:numRef>
          </c:val>
          <c:extLst>
            <c:ext xmlns:c16="http://schemas.microsoft.com/office/drawing/2014/chart" uri="{C3380CC4-5D6E-409C-BE32-E72D297353CC}">
              <c16:uniqueId val="{00000001-B878-45FF-BAEF-C788CA6AEA45}"/>
            </c:ext>
          </c:extLst>
        </c:ser>
        <c:ser>
          <c:idx val="3"/>
          <c:order val="2"/>
          <c:tx>
            <c:strRef>
              <c:f>gfs!$AA$4</c:f>
              <c:strCache>
                <c:ptCount val="1"/>
                <c:pt idx="0">
                  <c:v>Gemeinden</c:v>
                </c:pt>
              </c:strCache>
            </c:strRef>
          </c:tx>
          <c:spPr>
            <a:solidFill>
              <a:schemeClr val="accent1">
                <a:lumMod val="60000"/>
                <a:lumOff val="40000"/>
              </a:schemeClr>
            </a:solidFill>
          </c:spPr>
          <c:invertIfNegative val="0"/>
          <c:cat>
            <c:numRef>
              <c:f>gfs!$A$24:$A$61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gfs!$AF$24:$AF$61</c:f>
              <c:numCache>
                <c:formatCode>#,##0</c:formatCode>
                <c:ptCount val="38"/>
                <c:pt idx="0">
                  <c:v>-876.34067510999739</c:v>
                </c:pt>
                <c:pt idx="1">
                  <c:v>-2225.3549239400018</c:v>
                </c:pt>
                <c:pt idx="2">
                  <c:v>-2751.7496379299992</c:v>
                </c:pt>
                <c:pt idx="3">
                  <c:v>-1399.456044720002</c:v>
                </c:pt>
                <c:pt idx="4">
                  <c:v>-1185.158077969998</c:v>
                </c:pt>
                <c:pt idx="5">
                  <c:v>-1090.4481260100001</c:v>
                </c:pt>
                <c:pt idx="6">
                  <c:v>-592.40031594999891</c:v>
                </c:pt>
                <c:pt idx="7">
                  <c:v>-812.7177230199959</c:v>
                </c:pt>
                <c:pt idx="8">
                  <c:v>-747.47551730000123</c:v>
                </c:pt>
                <c:pt idx="9">
                  <c:v>592.40413596999861</c:v>
                </c:pt>
                <c:pt idx="10">
                  <c:v>1109.6955948000032</c:v>
                </c:pt>
                <c:pt idx="11">
                  <c:v>1064.8225278499958</c:v>
                </c:pt>
                <c:pt idx="12">
                  <c:v>952.8999698599946</c:v>
                </c:pt>
                <c:pt idx="13">
                  <c:v>-319.90236258999357</c:v>
                </c:pt>
                <c:pt idx="14">
                  <c:v>236.98740199000167</c:v>
                </c:pt>
                <c:pt idx="15">
                  <c:v>69.024098620000586</c:v>
                </c:pt>
                <c:pt idx="16">
                  <c:v>1013.1223859699967</c:v>
                </c:pt>
                <c:pt idx="17">
                  <c:v>2117.4559817299887</c:v>
                </c:pt>
                <c:pt idx="18">
                  <c:v>349.78365158000088</c:v>
                </c:pt>
                <c:pt idx="19">
                  <c:v>-335.23295150999911</c:v>
                </c:pt>
                <c:pt idx="20">
                  <c:v>-629.80778525000642</c:v>
                </c:pt>
                <c:pt idx="21">
                  <c:v>-144.10815673999605</c:v>
                </c:pt>
                <c:pt idx="22">
                  <c:v>-853.68771691000438</c:v>
                </c:pt>
                <c:pt idx="23">
                  <c:v>-1377.4778251899988</c:v>
                </c:pt>
                <c:pt idx="24">
                  <c:v>-1737.558741269997</c:v>
                </c:pt>
                <c:pt idx="25">
                  <c:v>-628.85488220000116</c:v>
                </c:pt>
                <c:pt idx="26">
                  <c:v>-336.90957651999634</c:v>
                </c:pt>
                <c:pt idx="27">
                  <c:v>-600.32197040000028</c:v>
                </c:pt>
                <c:pt idx="28">
                  <c:v>219.12533275999886</c:v>
                </c:pt>
                <c:pt idx="29">
                  <c:v>-581.99291105000157</c:v>
                </c:pt>
                <c:pt idx="30">
                  <c:v>-1286.3447973599978</c:v>
                </c:pt>
                <c:pt idx="31">
                  <c:v>-205.50189203999616</c:v>
                </c:pt>
                <c:pt idx="32">
                  <c:v>231.20323964000272</c:v>
                </c:pt>
                <c:pt idx="33">
                  <c:v>-526.66845784967154</c:v>
                </c:pt>
                <c:pt idx="34">
                  <c:v>-455.31287974230509</c:v>
                </c:pt>
                <c:pt idx="35">
                  <c:v>-644.52905824758636</c:v>
                </c:pt>
                <c:pt idx="36">
                  <c:v>-497.52297091461514</c:v>
                </c:pt>
                <c:pt idx="37">
                  <c:v>-563.81684770807624</c:v>
                </c:pt>
              </c:numCache>
            </c:numRef>
          </c:val>
          <c:extLst>
            <c:ext xmlns:c16="http://schemas.microsoft.com/office/drawing/2014/chart" uri="{C3380CC4-5D6E-409C-BE32-E72D297353CC}">
              <c16:uniqueId val="{00000002-B878-45FF-BAEF-C788CA6AEA45}"/>
            </c:ext>
          </c:extLst>
        </c:ser>
        <c:ser>
          <c:idx val="4"/>
          <c:order val="3"/>
          <c:tx>
            <c:strRef>
              <c:f>gfs!$AG$4</c:f>
              <c:strCache>
                <c:ptCount val="1"/>
                <c:pt idx="0">
                  <c:v>Sozialversicherungen</c:v>
                </c:pt>
              </c:strCache>
            </c:strRef>
          </c:tx>
          <c:spPr>
            <a:solidFill>
              <a:schemeClr val="accent1">
                <a:lumMod val="75000"/>
              </a:schemeClr>
            </a:solidFill>
          </c:spPr>
          <c:invertIfNegative val="0"/>
          <c:cat>
            <c:numRef>
              <c:f>gfs!$A$24:$A$61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gfs!$AL$24:$AL$61</c:f>
              <c:numCache>
                <c:formatCode>#,##0</c:formatCode>
                <c:ptCount val="38"/>
                <c:pt idx="0">
                  <c:v>2778.8018660000016</c:v>
                </c:pt>
                <c:pt idx="1">
                  <c:v>2357.4417160099983</c:v>
                </c:pt>
                <c:pt idx="2">
                  <c:v>-316.78653600000325</c:v>
                </c:pt>
                <c:pt idx="3">
                  <c:v>-1584.3703890300021</c:v>
                </c:pt>
                <c:pt idx="4">
                  <c:v>-1786.0638800000015</c:v>
                </c:pt>
                <c:pt idx="5">
                  <c:v>100.81064902999788</c:v>
                </c:pt>
                <c:pt idx="6">
                  <c:v>-439.77901602000202</c:v>
                </c:pt>
                <c:pt idx="7">
                  <c:v>-3103.0390999800074</c:v>
                </c:pt>
                <c:pt idx="8">
                  <c:v>-2037.03079497</c:v>
                </c:pt>
                <c:pt idx="9">
                  <c:v>433.17948297999828</c:v>
                </c:pt>
                <c:pt idx="10">
                  <c:v>3307.2341549400007</c:v>
                </c:pt>
                <c:pt idx="11">
                  <c:v>3620.2021639899904</c:v>
                </c:pt>
                <c:pt idx="12">
                  <c:v>2244.2867239999978</c:v>
                </c:pt>
                <c:pt idx="13">
                  <c:v>-1062.280274980003</c:v>
                </c:pt>
                <c:pt idx="14">
                  <c:v>-2479.7419110200062</c:v>
                </c:pt>
                <c:pt idx="15">
                  <c:v>-2637.6088760300045</c:v>
                </c:pt>
                <c:pt idx="16">
                  <c:v>-1223.340548020009</c:v>
                </c:pt>
                <c:pt idx="17">
                  <c:v>7252.4000861999884</c:v>
                </c:pt>
                <c:pt idx="18">
                  <c:v>1746.7898793700006</c:v>
                </c:pt>
                <c:pt idx="19">
                  <c:v>-1216.76718979</c:v>
                </c:pt>
                <c:pt idx="20">
                  <c:v>-1869.361740979999</c:v>
                </c:pt>
                <c:pt idx="21">
                  <c:v>2986.5874979700093</c:v>
                </c:pt>
                <c:pt idx="22">
                  <c:v>2888.1223047299936</c:v>
                </c:pt>
                <c:pt idx="23">
                  <c:v>2043.2777095300044</c:v>
                </c:pt>
                <c:pt idx="24">
                  <c:v>2176.3030062800026</c:v>
                </c:pt>
                <c:pt idx="25">
                  <c:v>1642.4905750499966</c:v>
                </c:pt>
                <c:pt idx="26">
                  <c:v>744.27760600999318</c:v>
                </c:pt>
                <c:pt idx="27">
                  <c:v>885.73251345999597</c:v>
                </c:pt>
                <c:pt idx="28">
                  <c:v>802.07856098000047</c:v>
                </c:pt>
                <c:pt idx="29">
                  <c:v>755.29926295999758</c:v>
                </c:pt>
                <c:pt idx="30">
                  <c:v>424.14687251999567</c:v>
                </c:pt>
                <c:pt idx="31">
                  <c:v>1699.0650221199903</c:v>
                </c:pt>
                <c:pt idx="32">
                  <c:v>4946.0255630500033</c:v>
                </c:pt>
                <c:pt idx="33">
                  <c:v>4355.0202953146945</c:v>
                </c:pt>
                <c:pt idx="34">
                  <c:v>5335.4660610526917</c:v>
                </c:pt>
                <c:pt idx="35">
                  <c:v>4182.2711072501988</c:v>
                </c:pt>
                <c:pt idx="36">
                  <c:v>1219.5731806763069</c:v>
                </c:pt>
                <c:pt idx="37">
                  <c:v>6.1862332258024253</c:v>
                </c:pt>
              </c:numCache>
            </c:numRef>
          </c:val>
          <c:extLst>
            <c:ext xmlns:c16="http://schemas.microsoft.com/office/drawing/2014/chart" uri="{C3380CC4-5D6E-409C-BE32-E72D297353CC}">
              <c16:uniqueId val="{00000003-B878-45FF-BAEF-C788CA6AEA45}"/>
            </c:ext>
          </c:extLst>
        </c:ser>
        <c:dLbls>
          <c:showLegendKey val="0"/>
          <c:showVal val="0"/>
          <c:showCatName val="0"/>
          <c:showSerName val="0"/>
          <c:showPercent val="0"/>
          <c:showBubbleSize val="0"/>
        </c:dLbls>
        <c:gapWidth val="50"/>
        <c:overlap val="100"/>
        <c:axId val="568589704"/>
        <c:axId val="568590096"/>
      </c:barChart>
      <c:lineChart>
        <c:grouping val="standard"/>
        <c:varyColors val="0"/>
        <c:ser>
          <c:idx val="5"/>
          <c:order val="4"/>
          <c:tx>
            <c:strRef>
              <c:f>gfs!$C$4</c:f>
              <c:strCache>
                <c:ptCount val="1"/>
                <c:pt idx="0">
                  <c:v>Staat</c:v>
                </c:pt>
              </c:strCache>
            </c:strRef>
          </c:tx>
          <c:spPr>
            <a:ln>
              <a:solidFill>
                <a:schemeClr val="tx1"/>
              </a:solidFill>
            </a:ln>
          </c:spPr>
          <c:marker>
            <c:symbol val="none"/>
          </c:marker>
          <c:cat>
            <c:numRef>
              <c:f>gfs!$A$24:$A$58</c:f>
              <c:numCache>
                <c:formatCode>General</c:formatCode>
                <c:ptCount val="3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numCache>
            </c:numRef>
          </c:cat>
          <c:val>
            <c:numRef>
              <c:f>gfs!$H$24:$H$61</c:f>
              <c:numCache>
                <c:formatCode>#,##0</c:formatCode>
                <c:ptCount val="38"/>
                <c:pt idx="0">
                  <c:v>-169.21851221000543</c:v>
                </c:pt>
                <c:pt idx="1">
                  <c:v>-7124.0971261300001</c:v>
                </c:pt>
                <c:pt idx="2">
                  <c:v>-11648.046098329985</c:v>
                </c:pt>
                <c:pt idx="3">
                  <c:v>-12640.704108980004</c:v>
                </c:pt>
                <c:pt idx="4">
                  <c:v>-10683.20529256</c:v>
                </c:pt>
                <c:pt idx="5">
                  <c:v>-7756.0860464099969</c:v>
                </c:pt>
                <c:pt idx="6">
                  <c:v>-8469.4005971099978</c:v>
                </c:pt>
                <c:pt idx="7">
                  <c:v>-9982.309207009981</c:v>
                </c:pt>
                <c:pt idx="8">
                  <c:v>-5742.602204720024</c:v>
                </c:pt>
                <c:pt idx="9">
                  <c:v>-7028.1008841599978</c:v>
                </c:pt>
                <c:pt idx="10">
                  <c:v>1329.5862661499996</c:v>
                </c:pt>
                <c:pt idx="11">
                  <c:v>1003.9067990500189</c:v>
                </c:pt>
                <c:pt idx="12">
                  <c:v>-8421.738888079999</c:v>
                </c:pt>
                <c:pt idx="13">
                  <c:v>-6627.085462840012</c:v>
                </c:pt>
                <c:pt idx="14">
                  <c:v>-6987.6911565600021</c:v>
                </c:pt>
                <c:pt idx="15">
                  <c:v>-3363.7861748399737</c:v>
                </c:pt>
                <c:pt idx="16">
                  <c:v>4687.32437218001</c:v>
                </c:pt>
                <c:pt idx="17">
                  <c:v>9283.3261399699841</c:v>
                </c:pt>
                <c:pt idx="18">
                  <c:v>11880.205807799968</c:v>
                </c:pt>
                <c:pt idx="19">
                  <c:v>3000.7259801999899</c:v>
                </c:pt>
                <c:pt idx="20">
                  <c:v>2210.3636765000119</c:v>
                </c:pt>
                <c:pt idx="21">
                  <c:v>4344.7029352400277</c:v>
                </c:pt>
                <c:pt idx="22">
                  <c:v>1514.0641452300188</c:v>
                </c:pt>
                <c:pt idx="23">
                  <c:v>-2831.6303180700343</c:v>
                </c:pt>
                <c:pt idx="24">
                  <c:v>-1644.8020888199972</c:v>
                </c:pt>
                <c:pt idx="25">
                  <c:v>3644.0805943300074</c:v>
                </c:pt>
                <c:pt idx="26">
                  <c:v>1615.353331750026</c:v>
                </c:pt>
                <c:pt idx="27">
                  <c:v>7738.7751477900019</c:v>
                </c:pt>
                <c:pt idx="28">
                  <c:v>9155.5932263100112</c:v>
                </c:pt>
                <c:pt idx="29">
                  <c:v>9614.1013827499701</c:v>
                </c:pt>
                <c:pt idx="30">
                  <c:v>-21310.742480419955</c:v>
                </c:pt>
                <c:pt idx="31">
                  <c:v>-2327.980916230008</c:v>
                </c:pt>
                <c:pt idx="32">
                  <c:v>9423.0971771899785</c:v>
                </c:pt>
                <c:pt idx="33">
                  <c:v>4240.6885586402495</c:v>
                </c:pt>
                <c:pt idx="34">
                  <c:v>4826.7243544504745</c:v>
                </c:pt>
                <c:pt idx="35">
                  <c:v>3975.2275520428084</c:v>
                </c:pt>
                <c:pt idx="36">
                  <c:v>2515.0395322888508</c:v>
                </c:pt>
                <c:pt idx="37">
                  <c:v>-670.12728767242515</c:v>
                </c:pt>
              </c:numCache>
            </c:numRef>
          </c:val>
          <c:smooth val="0"/>
          <c:extLst>
            <c:ext xmlns:c16="http://schemas.microsoft.com/office/drawing/2014/chart" uri="{C3380CC4-5D6E-409C-BE32-E72D297353CC}">
              <c16:uniqueId val="{00000004-B878-45FF-BAEF-C788CA6AEA45}"/>
            </c:ext>
          </c:extLst>
        </c:ser>
        <c:dLbls>
          <c:showLegendKey val="0"/>
          <c:showVal val="0"/>
          <c:showCatName val="0"/>
          <c:showSerName val="0"/>
          <c:showPercent val="0"/>
          <c:showBubbleSize val="0"/>
        </c:dLbls>
        <c:marker val="1"/>
        <c:smooth val="0"/>
        <c:axId val="568589704"/>
        <c:axId val="568590096"/>
      </c:lineChart>
      <c:catAx>
        <c:axId val="568589704"/>
        <c:scaling>
          <c:orientation val="minMax"/>
        </c:scaling>
        <c:delete val="0"/>
        <c:axPos val="b"/>
        <c:numFmt formatCode="General" sourceLinked="1"/>
        <c:majorTickMark val="out"/>
        <c:minorTickMark val="none"/>
        <c:tickLblPos val="low"/>
        <c:txPr>
          <a:bodyPr rot="-5400000" vert="horz"/>
          <a:lstStyle/>
          <a:p>
            <a:pPr>
              <a:defRPr sz="1200">
                <a:latin typeface="Arial" pitchFamily="34" charset="0"/>
                <a:cs typeface="Arial" pitchFamily="34" charset="0"/>
              </a:defRPr>
            </a:pPr>
            <a:endParaRPr lang="de-DE"/>
          </a:p>
        </c:txPr>
        <c:crossAx val="568590096"/>
        <c:crosses val="autoZero"/>
        <c:auto val="1"/>
        <c:lblAlgn val="ctr"/>
        <c:lblOffset val="100"/>
        <c:noMultiLvlLbl val="0"/>
      </c:catAx>
      <c:valAx>
        <c:axId val="568590096"/>
        <c:scaling>
          <c:orientation val="minMax"/>
        </c:scaling>
        <c:delete val="0"/>
        <c:axPos val="l"/>
        <c:majorGridlines/>
        <c:numFmt formatCode="0" sourceLinked="0"/>
        <c:majorTickMark val="out"/>
        <c:minorTickMark val="none"/>
        <c:tickLblPos val="nextTo"/>
        <c:txPr>
          <a:bodyPr/>
          <a:lstStyle/>
          <a:p>
            <a:pPr>
              <a:defRPr sz="1200">
                <a:latin typeface="Arial" pitchFamily="34" charset="0"/>
                <a:cs typeface="Arial" pitchFamily="34" charset="0"/>
              </a:defRPr>
            </a:pPr>
            <a:endParaRPr lang="de-DE"/>
          </a:p>
        </c:txPr>
        <c:crossAx val="568589704"/>
        <c:crosses val="autoZero"/>
        <c:crossBetween val="between"/>
      </c:valAx>
    </c:plotArea>
    <c:legend>
      <c:legendPos val="b"/>
      <c:layout>
        <c:manualLayout>
          <c:xMode val="edge"/>
          <c:yMode val="edge"/>
          <c:x val="1.9738056897477484E-3"/>
          <c:y val="0.91118004188870327"/>
          <c:w val="0.99347847557702629"/>
          <c:h val="6.1042127309843902E-2"/>
        </c:manualLayout>
      </c:layout>
      <c:overlay val="0"/>
      <c:txPr>
        <a:bodyPr/>
        <a:lstStyle/>
        <a:p>
          <a:pPr>
            <a:defRPr sz="12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9938164590338992E-2"/>
          <c:y val="0.12386387176325744"/>
          <c:w val="0.90016134073207044"/>
          <c:h val="0.66899860254832066"/>
        </c:manualLayout>
      </c:layout>
      <c:barChart>
        <c:barDir val="col"/>
        <c:grouping val="stacked"/>
        <c:varyColors val="0"/>
        <c:ser>
          <c:idx val="1"/>
          <c:order val="0"/>
          <c:tx>
            <c:strRef>
              <c:f>gfs!$AY$4</c:f>
              <c:strCache>
                <c:ptCount val="1"/>
                <c:pt idx="0">
                  <c:v>Bund</c:v>
                </c:pt>
              </c:strCache>
            </c:strRef>
          </c:tx>
          <c:spPr>
            <a:solidFill>
              <a:schemeClr val="accent1"/>
            </a:solidFill>
          </c:spPr>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gfs!$AY$24:$AY$61</c:f>
              <c:numCache>
                <c:formatCode>_ * #,##0_ ;_ * \-#,##0_ ;_ * "-"??_ ;_ @_ </c:formatCode>
                <c:ptCount val="38"/>
                <c:pt idx="0">
                  <c:v>36490.636320400001</c:v>
                </c:pt>
                <c:pt idx="1">
                  <c:v>42461.906046880002</c:v>
                </c:pt>
                <c:pt idx="2">
                  <c:v>53287.074630230003</c:v>
                </c:pt>
                <c:pt idx="3">
                  <c:v>66518.285342989999</c:v>
                </c:pt>
                <c:pt idx="4">
                  <c:v>73041.381391629999</c:v>
                </c:pt>
                <c:pt idx="5">
                  <c:v>80894.028042089994</c:v>
                </c:pt>
                <c:pt idx="6">
                  <c:v>86747.930189949999</c:v>
                </c:pt>
                <c:pt idx="7">
                  <c:v>95231.349073949998</c:v>
                </c:pt>
                <c:pt idx="8">
                  <c:v>106928.58247688999</c:v>
                </c:pt>
                <c:pt idx="9">
                  <c:v>100496.72617205</c:v>
                </c:pt>
                <c:pt idx="10">
                  <c:v>104488.32591362999</c:v>
                </c:pt>
                <c:pt idx="11">
                  <c:v>104953.63840748</c:v>
                </c:pt>
                <c:pt idx="12">
                  <c:v>120297.42009449001</c:v>
                </c:pt>
                <c:pt idx="13">
                  <c:v>121633.87195448001</c:v>
                </c:pt>
                <c:pt idx="14">
                  <c:v>124468.33355034</c:v>
                </c:pt>
                <c:pt idx="15">
                  <c:v>128029.89374086</c:v>
                </c:pt>
                <c:pt idx="16">
                  <c:v>120482.69466721</c:v>
                </c:pt>
                <c:pt idx="17">
                  <c:v>114941.4862702</c:v>
                </c:pt>
                <c:pt idx="18">
                  <c:v>114899.85469662001</c:v>
                </c:pt>
                <c:pt idx="19">
                  <c:v>105907.90643177</c:v>
                </c:pt>
                <c:pt idx="20">
                  <c:v>104047.18305694</c:v>
                </c:pt>
                <c:pt idx="21">
                  <c:v>104200.04331099</c:v>
                </c:pt>
                <c:pt idx="22">
                  <c:v>105412.34456404</c:v>
                </c:pt>
                <c:pt idx="23">
                  <c:v>104849.69958993999</c:v>
                </c:pt>
                <c:pt idx="24">
                  <c:v>102531.89637348001</c:v>
                </c:pt>
                <c:pt idx="25">
                  <c:v>98206.951497009999</c:v>
                </c:pt>
                <c:pt idx="26" formatCode="#,##0">
                  <c:v>92889.889858109993</c:v>
                </c:pt>
                <c:pt idx="27" formatCode="#,##0">
                  <c:v>97076.322228760007</c:v>
                </c:pt>
                <c:pt idx="28" formatCode="#,##0">
                  <c:v>90980.889643939998</c:v>
                </c:pt>
                <c:pt idx="29" formatCode="#,##0">
                  <c:v>88012.961834800008</c:v>
                </c:pt>
                <c:pt idx="30" formatCode="#,##0">
                  <c:v>96405.176599580009</c:v>
                </c:pt>
                <c:pt idx="31" formatCode="#,##0">
                  <c:v>100467.54173026999</c:v>
                </c:pt>
                <c:pt idx="32" formatCode="#,##0">
                  <c:v>109560.97471087</c:v>
                </c:pt>
                <c:pt idx="33" formatCode="#,##0">
                  <c:v>116989.98293289951</c:v>
                </c:pt>
                <c:pt idx="34" formatCode="#,##0">
                  <c:v>118315.79771658112</c:v>
                </c:pt>
                <c:pt idx="35" formatCode="#,##0">
                  <c:v>119259.18042580104</c:v>
                </c:pt>
                <c:pt idx="36" formatCode="#,##0">
                  <c:v>120419.07751025354</c:v>
                </c:pt>
                <c:pt idx="37" formatCode="#,##0">
                  <c:v>122330.06514724559</c:v>
                </c:pt>
              </c:numCache>
            </c:numRef>
          </c:val>
          <c:extLst>
            <c:ext xmlns:c16="http://schemas.microsoft.com/office/drawing/2014/chart" uri="{C3380CC4-5D6E-409C-BE32-E72D297353CC}">
              <c16:uniqueId val="{00000000-D8F8-4129-A1AE-7A74A1E4DC67}"/>
            </c:ext>
          </c:extLst>
        </c:ser>
        <c:ser>
          <c:idx val="2"/>
          <c:order val="1"/>
          <c:tx>
            <c:strRef>
              <c:f>gfs!$AZ$4</c:f>
              <c:strCache>
                <c:ptCount val="1"/>
                <c:pt idx="0">
                  <c:v>Kantone</c:v>
                </c:pt>
              </c:strCache>
            </c:strRef>
          </c:tx>
          <c:spPr>
            <a:solidFill>
              <a:srgbClr val="00B0F0"/>
            </a:solidFill>
          </c:spPr>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gfs!$AZ$24:$AZ$61</c:f>
              <c:numCache>
                <c:formatCode>_ * #,##0_ ;_ * \-#,##0_ ;_ * "-"??_ ;_ @_ </c:formatCode>
                <c:ptCount val="38"/>
                <c:pt idx="0">
                  <c:v>26690.485429620003</c:v>
                </c:pt>
                <c:pt idx="1">
                  <c:v>30421.428798420002</c:v>
                </c:pt>
                <c:pt idx="2">
                  <c:v>35019.50106468</c:v>
                </c:pt>
                <c:pt idx="3">
                  <c:v>41586.58172745</c:v>
                </c:pt>
                <c:pt idx="4">
                  <c:v>45923.506173909998</c:v>
                </c:pt>
                <c:pt idx="5">
                  <c:v>47830.228658040003</c:v>
                </c:pt>
                <c:pt idx="6">
                  <c:v>50460.848063040001</c:v>
                </c:pt>
                <c:pt idx="7">
                  <c:v>53863.59691018</c:v>
                </c:pt>
                <c:pt idx="8">
                  <c:v>56479.598654639994</c:v>
                </c:pt>
                <c:pt idx="9">
                  <c:v>56342.088583800003</c:v>
                </c:pt>
                <c:pt idx="10">
                  <c:v>57654.660229989997</c:v>
                </c:pt>
                <c:pt idx="11">
                  <c:v>56862.713241209996</c:v>
                </c:pt>
                <c:pt idx="12">
                  <c:v>58523.911648059999</c:v>
                </c:pt>
                <c:pt idx="13">
                  <c:v>63356.716075249999</c:v>
                </c:pt>
                <c:pt idx="14">
                  <c:v>63592.672244540001</c:v>
                </c:pt>
                <c:pt idx="15">
                  <c:v>55972.806167039998</c:v>
                </c:pt>
                <c:pt idx="16">
                  <c:v>52316.363171880002</c:v>
                </c:pt>
                <c:pt idx="17">
                  <c:v>50108.755744249996</c:v>
                </c:pt>
                <c:pt idx="18">
                  <c:v>45065.281698090002</c:v>
                </c:pt>
                <c:pt idx="19">
                  <c:v>41398.654140680002</c:v>
                </c:pt>
                <c:pt idx="20">
                  <c:v>40901.343203620003</c:v>
                </c:pt>
                <c:pt idx="21">
                  <c:v>39384.875781740004</c:v>
                </c:pt>
                <c:pt idx="22">
                  <c:v>42954.09212134</c:v>
                </c:pt>
                <c:pt idx="23">
                  <c:v>45661.869191899998</c:v>
                </c:pt>
                <c:pt idx="24">
                  <c:v>50886.417101170002</c:v>
                </c:pt>
                <c:pt idx="25">
                  <c:v>51599.830863130002</c:v>
                </c:pt>
                <c:pt idx="26" formatCode="#,##0">
                  <c:v>52631.12955646</c:v>
                </c:pt>
                <c:pt idx="27" formatCode="#,##0">
                  <c:v>51997.441129260005</c:v>
                </c:pt>
                <c:pt idx="28" formatCode="#,##0">
                  <c:v>51046.708284640001</c:v>
                </c:pt>
                <c:pt idx="29" formatCode="#,##0">
                  <c:v>51429.499087080003</c:v>
                </c:pt>
                <c:pt idx="30" formatCode="#,##0">
                  <c:v>56864.167858400004</c:v>
                </c:pt>
                <c:pt idx="31" formatCode="#,##0">
                  <c:v>55908.567823019999</c:v>
                </c:pt>
                <c:pt idx="32" formatCode="#,##0">
                  <c:v>51532.482306089994</c:v>
                </c:pt>
                <c:pt idx="33" formatCode="#,##0">
                  <c:v>52233.215839120676</c:v>
                </c:pt>
                <c:pt idx="34" formatCode="#,##0">
                  <c:v>51837.984428292679</c:v>
                </c:pt>
                <c:pt idx="35" formatCode="#,##0">
                  <c:v>51564.564678791787</c:v>
                </c:pt>
                <c:pt idx="36" formatCode="#,##0">
                  <c:v>50951.806216494748</c:v>
                </c:pt>
                <c:pt idx="37" formatCode="#,##0">
                  <c:v>50338.216860834116</c:v>
                </c:pt>
              </c:numCache>
            </c:numRef>
          </c:val>
          <c:extLst>
            <c:ext xmlns:c16="http://schemas.microsoft.com/office/drawing/2014/chart" uri="{C3380CC4-5D6E-409C-BE32-E72D297353CC}">
              <c16:uniqueId val="{00000001-D8F8-4129-A1AE-7A74A1E4DC67}"/>
            </c:ext>
          </c:extLst>
        </c:ser>
        <c:ser>
          <c:idx val="3"/>
          <c:order val="2"/>
          <c:tx>
            <c:strRef>
              <c:f>gfs!$BA$4</c:f>
              <c:strCache>
                <c:ptCount val="1"/>
                <c:pt idx="0">
                  <c:v>Gemeinden</c:v>
                </c:pt>
              </c:strCache>
            </c:strRef>
          </c:tx>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gfs!$BA$24:$BA$61</c:f>
              <c:numCache>
                <c:formatCode>_ * #,##0_ ;_ * \-#,##0_ ;_ * "-"??_ ;_ @_ </c:formatCode>
                <c:ptCount val="38"/>
                <c:pt idx="0">
                  <c:v>32765.719225620003</c:v>
                </c:pt>
                <c:pt idx="1">
                  <c:v>35086.471046079998</c:v>
                </c:pt>
                <c:pt idx="2">
                  <c:v>39239.313756759999</c:v>
                </c:pt>
                <c:pt idx="3">
                  <c:v>40250.05153348</c:v>
                </c:pt>
                <c:pt idx="4">
                  <c:v>42051.082448499998</c:v>
                </c:pt>
                <c:pt idx="5">
                  <c:v>43112.507269360001</c:v>
                </c:pt>
                <c:pt idx="6">
                  <c:v>43444.562780400003</c:v>
                </c:pt>
                <c:pt idx="7">
                  <c:v>43869.66180424</c:v>
                </c:pt>
                <c:pt idx="8">
                  <c:v>44236.838224320003</c:v>
                </c:pt>
                <c:pt idx="9">
                  <c:v>43340.01765442</c:v>
                </c:pt>
                <c:pt idx="10">
                  <c:v>43694.658072580001</c:v>
                </c:pt>
                <c:pt idx="11">
                  <c:v>43613.536349549999</c:v>
                </c:pt>
                <c:pt idx="12">
                  <c:v>42956.335903530002</c:v>
                </c:pt>
                <c:pt idx="13">
                  <c:v>41289.28439108</c:v>
                </c:pt>
                <c:pt idx="14">
                  <c:v>41623.639264020007</c:v>
                </c:pt>
                <c:pt idx="15">
                  <c:v>42057.882763870002</c:v>
                </c:pt>
                <c:pt idx="16">
                  <c:v>39155.836047859993</c:v>
                </c:pt>
                <c:pt idx="17">
                  <c:v>38197.007422720002</c:v>
                </c:pt>
                <c:pt idx="18">
                  <c:v>38716.470781559998</c:v>
                </c:pt>
                <c:pt idx="19">
                  <c:v>38866.506929809999</c:v>
                </c:pt>
                <c:pt idx="20">
                  <c:v>38852.620506949999</c:v>
                </c:pt>
                <c:pt idx="21">
                  <c:v>39318.868511220004</c:v>
                </c:pt>
                <c:pt idx="22">
                  <c:v>39902.541816820005</c:v>
                </c:pt>
                <c:pt idx="23">
                  <c:v>41541.242599830002</c:v>
                </c:pt>
                <c:pt idx="24">
                  <c:v>42708.332444300002</c:v>
                </c:pt>
                <c:pt idx="25">
                  <c:v>43889.563262639997</c:v>
                </c:pt>
                <c:pt idx="26" formatCode="#,##0">
                  <c:v>43603.528993380001</c:v>
                </c:pt>
                <c:pt idx="27" formatCode="#,##0">
                  <c:v>44424.73142538</c:v>
                </c:pt>
                <c:pt idx="28" formatCode="#,##0">
                  <c:v>44595.892656420001</c:v>
                </c:pt>
                <c:pt idx="29" formatCode="#,##0">
                  <c:v>45249.268843580001</c:v>
                </c:pt>
                <c:pt idx="30" formatCode="#,##0">
                  <c:v>46103.772612209999</c:v>
                </c:pt>
                <c:pt idx="31" formatCode="#,##0">
                  <c:v>46280.982958089997</c:v>
                </c:pt>
                <c:pt idx="32" formatCode="#,##0">
                  <c:v>46741.336431989999</c:v>
                </c:pt>
                <c:pt idx="33" formatCode="#,##0">
                  <c:v>47647.731317248152</c:v>
                </c:pt>
                <c:pt idx="34" formatCode="#,##0">
                  <c:v>48439.503096390494</c:v>
                </c:pt>
                <c:pt idx="35" formatCode="#,##0">
                  <c:v>49322.769078266821</c:v>
                </c:pt>
                <c:pt idx="36" formatCode="#,##0">
                  <c:v>50027.590577930794</c:v>
                </c:pt>
                <c:pt idx="37" formatCode="#,##0">
                  <c:v>50722.057966928434</c:v>
                </c:pt>
              </c:numCache>
            </c:numRef>
          </c:val>
          <c:extLst>
            <c:ext xmlns:c16="http://schemas.microsoft.com/office/drawing/2014/chart" uri="{C3380CC4-5D6E-409C-BE32-E72D297353CC}">
              <c16:uniqueId val="{00000002-D8F8-4129-A1AE-7A74A1E4DC67}"/>
            </c:ext>
          </c:extLst>
        </c:ser>
        <c:ser>
          <c:idx val="4"/>
          <c:order val="3"/>
          <c:tx>
            <c:strRef>
              <c:f>gfs!$BB$4</c:f>
              <c:strCache>
                <c:ptCount val="1"/>
                <c:pt idx="0">
                  <c:v>Sozialversicherungen</c:v>
                </c:pt>
              </c:strCache>
            </c:strRef>
          </c:tx>
          <c:spPr>
            <a:solidFill>
              <a:srgbClr val="0070C0"/>
            </a:solidFill>
          </c:spPr>
          <c:invertIfNegative val="0"/>
          <c:cat>
            <c:numRef>
              <c:f>fs!$A$24:$A$61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gfs!$BB$24:$BB$61</c:f>
              <c:numCache>
                <c:formatCode>_ * #,##0_ ;_ * \-#,##0_ ;_ * "-"??_ ;_ @_ </c:formatCode>
                <c:ptCount val="38"/>
                <c:pt idx="0">
                  <c:v>0</c:v>
                </c:pt>
                <c:pt idx="1">
                  <c:v>0</c:v>
                </c:pt>
                <c:pt idx="2">
                  <c:v>673.98432700000001</c:v>
                </c:pt>
                <c:pt idx="3">
                  <c:v>4100</c:v>
                </c:pt>
                <c:pt idx="4">
                  <c:v>6400</c:v>
                </c:pt>
                <c:pt idx="5">
                  <c:v>5800</c:v>
                </c:pt>
                <c:pt idx="6">
                  <c:v>6200</c:v>
                </c:pt>
                <c:pt idx="7">
                  <c:v>8200</c:v>
                </c:pt>
                <c:pt idx="8">
                  <c:v>8800</c:v>
                </c:pt>
                <c:pt idx="9">
                  <c:v>7800</c:v>
                </c:pt>
                <c:pt idx="10">
                  <c:v>5700</c:v>
                </c:pt>
                <c:pt idx="11">
                  <c:v>2320.0100000000002</c:v>
                </c:pt>
                <c:pt idx="12">
                  <c:v>10.007192</c:v>
                </c:pt>
                <c:pt idx="13">
                  <c:v>1.598E-3</c:v>
                </c:pt>
                <c:pt idx="14">
                  <c:v>2000.003614</c:v>
                </c:pt>
                <c:pt idx="15">
                  <c:v>3800.0005510000001</c:v>
                </c:pt>
                <c:pt idx="16">
                  <c:v>4800.0591030000005</c:v>
                </c:pt>
                <c:pt idx="17">
                  <c:v>4800.0515650000007</c:v>
                </c:pt>
                <c:pt idx="18">
                  <c:v>4148.4024868500001</c:v>
                </c:pt>
                <c:pt idx="19">
                  <c:v>5617.3896311500002</c:v>
                </c:pt>
                <c:pt idx="20">
                  <c:v>7417.0353725899995</c:v>
                </c:pt>
                <c:pt idx="21">
                  <c:v>6029.63272796</c:v>
                </c:pt>
                <c:pt idx="22">
                  <c:v>6249.6034092800001</c:v>
                </c:pt>
                <c:pt idx="23">
                  <c:v>4417.93790661</c:v>
                </c:pt>
                <c:pt idx="24">
                  <c:v>3712.5084189099998</c:v>
                </c:pt>
                <c:pt idx="25">
                  <c:v>2639.8284587799999</c:v>
                </c:pt>
                <c:pt idx="26" formatCode="#,##0">
                  <c:v>2556.4396168399999</c:v>
                </c:pt>
                <c:pt idx="27" formatCode="#,##0">
                  <c:v>2210.3751346100003</c:v>
                </c:pt>
                <c:pt idx="28" formatCode="#,##0">
                  <c:v>1167.8726481900001</c:v>
                </c:pt>
                <c:pt idx="29" formatCode="#,##0">
                  <c:v>278.88377338999999</c:v>
                </c:pt>
                <c:pt idx="30" formatCode="#,##0">
                  <c:v>304.34294033999998</c:v>
                </c:pt>
                <c:pt idx="31" formatCode="#,##0">
                  <c:v>306.96321862000002</c:v>
                </c:pt>
                <c:pt idx="32" formatCode="#,##0">
                  <c:v>339.46311183</c:v>
                </c:pt>
                <c:pt idx="33" formatCode="#,##0">
                  <c:v>287.45157367089507</c:v>
                </c:pt>
                <c:pt idx="34" formatCode="#,##0">
                  <c:v>155.21831158918533</c:v>
                </c:pt>
                <c:pt idx="35" formatCode="#,##0">
                  <c:v>51.335935198628349</c:v>
                </c:pt>
                <c:pt idx="36" formatCode="#,##0">
                  <c:v>19.337145960022085</c:v>
                </c:pt>
                <c:pt idx="37" formatCode="#,##0">
                  <c:v>17.051122756143368</c:v>
                </c:pt>
              </c:numCache>
            </c:numRef>
          </c:val>
          <c:extLst>
            <c:ext xmlns:c16="http://schemas.microsoft.com/office/drawing/2014/chart" uri="{C3380CC4-5D6E-409C-BE32-E72D297353CC}">
              <c16:uniqueId val="{00000003-D8F8-4129-A1AE-7A74A1E4DC67}"/>
            </c:ext>
          </c:extLst>
        </c:ser>
        <c:dLbls>
          <c:showLegendKey val="0"/>
          <c:showVal val="0"/>
          <c:showCatName val="0"/>
          <c:showSerName val="0"/>
          <c:showPercent val="0"/>
          <c:showBubbleSize val="0"/>
        </c:dLbls>
        <c:gapWidth val="75"/>
        <c:overlap val="100"/>
        <c:axId val="568591272"/>
        <c:axId val="568591664"/>
      </c:barChart>
      <c:lineChart>
        <c:grouping val="standard"/>
        <c:varyColors val="0"/>
        <c:ser>
          <c:idx val="0"/>
          <c:order val="4"/>
          <c:tx>
            <c:strRef>
              <c:f>gfs_quote!$AD$5</c:f>
              <c:strCache>
                <c:ptCount val="1"/>
                <c:pt idx="0">
                  <c:v>Staat</c:v>
                </c:pt>
              </c:strCache>
            </c:strRef>
          </c:tx>
          <c:spPr>
            <a:ln>
              <a:solidFill>
                <a:schemeClr val="tx1"/>
              </a:solidFill>
            </a:ln>
          </c:spPr>
          <c:marker>
            <c:symbol val="none"/>
          </c:marker>
          <c:cat>
            <c:numRef>
              <c:f>fs!$A$24:$A$57</c:f>
              <c:numCache>
                <c:formatCode>General</c:formatCode>
                <c:ptCount val="3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numCache>
            </c:numRef>
          </c:cat>
          <c:val>
            <c:numRef>
              <c:f>gfs_quote!$AD$24:$AD$61</c:f>
              <c:numCache>
                <c:formatCode>0.0</c:formatCode>
                <c:ptCount val="38"/>
                <c:pt idx="0">
                  <c:v>25.987855922618952</c:v>
                </c:pt>
                <c:pt idx="1">
                  <c:v>28.000103125832183</c:v>
                </c:pt>
                <c:pt idx="2">
                  <c:v>32.402851551031745</c:v>
                </c:pt>
                <c:pt idx="3">
                  <c:v>36.880523437289696</c:v>
                </c:pt>
                <c:pt idx="4">
                  <c:v>39.063468576050838</c:v>
                </c:pt>
                <c:pt idx="5">
                  <c:v>41.185304827254399</c:v>
                </c:pt>
                <c:pt idx="6">
                  <c:v>42.974995426474486</c:v>
                </c:pt>
                <c:pt idx="7">
                  <c:v>45.103513269457032</c:v>
                </c:pt>
                <c:pt idx="8">
                  <c:v>47.196889819766739</c:v>
                </c:pt>
                <c:pt idx="9">
                  <c:v>44.736120225040864</c:v>
                </c:pt>
                <c:pt idx="10">
                  <c:v>43.652209245928447</c:v>
                </c:pt>
                <c:pt idx="11">
                  <c:v>42.476058020246569</c:v>
                </c:pt>
                <c:pt idx="12">
                  <c:v>46.004597648417516</c:v>
                </c:pt>
                <c:pt idx="13">
                  <c:v>46.406244638483692</c:v>
                </c:pt>
                <c:pt idx="14">
                  <c:v>45.729711944673646</c:v>
                </c:pt>
                <c:pt idx="15">
                  <c:v>43.402383489102682</c:v>
                </c:pt>
                <c:pt idx="16">
                  <c:v>38.278255987422263</c:v>
                </c:pt>
                <c:pt idx="17">
                  <c:v>34.263841780208004</c:v>
                </c:pt>
                <c:pt idx="18">
                  <c:v>32.102628604132057</c:v>
                </c:pt>
                <c:pt idx="19">
                  <c:v>30.657916562891526</c:v>
                </c:pt>
                <c:pt idx="20">
                  <c:v>29.207509346694525</c:v>
                </c:pt>
                <c:pt idx="21">
                  <c:v>28.516176218014124</c:v>
                </c:pt>
                <c:pt idx="22">
                  <c:v>29.212435126993213</c:v>
                </c:pt>
                <c:pt idx="23">
                  <c:v>29.141959387387477</c:v>
                </c:pt>
                <c:pt idx="24">
                  <c:v>29.315386503786623</c:v>
                </c:pt>
                <c:pt idx="25">
                  <c:v>28.809300413917409</c:v>
                </c:pt>
                <c:pt idx="26">
                  <c:v>27.706388112113515</c:v>
                </c:pt>
                <c:pt idx="27">
                  <c:v>28.058526398630985</c:v>
                </c:pt>
                <c:pt idx="28">
                  <c:v>26.137361590388196</c:v>
                </c:pt>
                <c:pt idx="29">
                  <c:v>25.554024725615747</c:v>
                </c:pt>
                <c:pt idx="30">
                  <c:v>28.21137945078554</c:v>
                </c:pt>
                <c:pt idx="31">
                  <c:v>27.057695105210101</c:v>
                </c:pt>
                <c:pt idx="32">
                  <c:v>26.16962885124935</c:v>
                </c:pt>
                <c:pt idx="33">
                  <c:v>26.939963176179504</c:v>
                </c:pt>
                <c:pt idx="34">
                  <c:v>26.494814449476646</c:v>
                </c:pt>
                <c:pt idx="35">
                  <c:v>26.114721046212523</c:v>
                </c:pt>
                <c:pt idx="36">
                  <c:v>25.677182607289073</c:v>
                </c:pt>
                <c:pt idx="37">
                  <c:v>25.289523011971909</c:v>
                </c:pt>
              </c:numCache>
            </c:numRef>
          </c:val>
          <c:smooth val="0"/>
          <c:extLst>
            <c:ext xmlns:c16="http://schemas.microsoft.com/office/drawing/2014/chart" uri="{C3380CC4-5D6E-409C-BE32-E72D297353CC}">
              <c16:uniqueId val="{00000004-D8F8-4129-A1AE-7A74A1E4DC67}"/>
            </c:ext>
          </c:extLst>
        </c:ser>
        <c:dLbls>
          <c:showLegendKey val="0"/>
          <c:showVal val="0"/>
          <c:showCatName val="0"/>
          <c:showSerName val="0"/>
          <c:showPercent val="0"/>
          <c:showBubbleSize val="0"/>
        </c:dLbls>
        <c:marker val="1"/>
        <c:smooth val="0"/>
        <c:axId val="568592448"/>
        <c:axId val="568592056"/>
      </c:lineChart>
      <c:catAx>
        <c:axId val="568591272"/>
        <c:scaling>
          <c:orientation val="minMax"/>
        </c:scaling>
        <c:delete val="0"/>
        <c:axPos val="b"/>
        <c:numFmt formatCode="General" sourceLinked="1"/>
        <c:majorTickMark val="out"/>
        <c:minorTickMark val="none"/>
        <c:tickLblPos val="low"/>
        <c:txPr>
          <a:bodyPr rot="-5400000" vert="horz"/>
          <a:lstStyle/>
          <a:p>
            <a:pPr>
              <a:defRPr sz="1200">
                <a:latin typeface="Arial" pitchFamily="34" charset="0"/>
                <a:cs typeface="Arial" pitchFamily="34" charset="0"/>
              </a:defRPr>
            </a:pPr>
            <a:endParaRPr lang="de-DE"/>
          </a:p>
        </c:txPr>
        <c:crossAx val="568591664"/>
        <c:crosses val="autoZero"/>
        <c:auto val="1"/>
        <c:lblAlgn val="ctr"/>
        <c:lblOffset val="100"/>
        <c:noMultiLvlLbl val="0"/>
      </c:catAx>
      <c:valAx>
        <c:axId val="568591664"/>
        <c:scaling>
          <c:orientation val="minMax"/>
        </c:scaling>
        <c:delete val="0"/>
        <c:axPos val="l"/>
        <c:majorGridlines/>
        <c:numFmt formatCode="#,##0_ ;[Red]\-#,##0\ " sourceLinked="0"/>
        <c:majorTickMark val="out"/>
        <c:minorTickMark val="none"/>
        <c:tickLblPos val="nextTo"/>
        <c:txPr>
          <a:bodyPr/>
          <a:lstStyle/>
          <a:p>
            <a:pPr>
              <a:defRPr sz="1200">
                <a:latin typeface="Arial" pitchFamily="34" charset="0"/>
                <a:cs typeface="Arial" pitchFamily="34" charset="0"/>
              </a:defRPr>
            </a:pPr>
            <a:endParaRPr lang="de-DE"/>
          </a:p>
        </c:txPr>
        <c:crossAx val="568591272"/>
        <c:crosses val="autoZero"/>
        <c:crossBetween val="between"/>
        <c:dispUnits>
          <c:builtInUnit val="thousands"/>
        </c:dispUnits>
      </c:valAx>
      <c:valAx>
        <c:axId val="568592056"/>
        <c:scaling>
          <c:orientation val="minMax"/>
        </c:scaling>
        <c:delete val="0"/>
        <c:axPos val="r"/>
        <c:numFmt formatCode="0\ &quot;%&quot;" sourceLinked="0"/>
        <c:majorTickMark val="out"/>
        <c:minorTickMark val="none"/>
        <c:tickLblPos val="nextTo"/>
        <c:txPr>
          <a:bodyPr/>
          <a:lstStyle/>
          <a:p>
            <a:pPr>
              <a:defRPr sz="1200">
                <a:latin typeface="Arial" pitchFamily="34" charset="0"/>
                <a:cs typeface="Arial" pitchFamily="34" charset="0"/>
              </a:defRPr>
            </a:pPr>
            <a:endParaRPr lang="de-DE"/>
          </a:p>
        </c:txPr>
        <c:crossAx val="568592448"/>
        <c:crosses val="max"/>
        <c:crossBetween val="between"/>
      </c:valAx>
      <c:catAx>
        <c:axId val="568592448"/>
        <c:scaling>
          <c:orientation val="minMax"/>
        </c:scaling>
        <c:delete val="1"/>
        <c:axPos val="b"/>
        <c:numFmt formatCode="General" sourceLinked="1"/>
        <c:majorTickMark val="out"/>
        <c:minorTickMark val="none"/>
        <c:tickLblPos val="none"/>
        <c:crossAx val="568592056"/>
        <c:crosses val="autoZero"/>
        <c:auto val="1"/>
        <c:lblAlgn val="ctr"/>
        <c:lblOffset val="100"/>
        <c:noMultiLvlLbl val="0"/>
      </c:catAx>
    </c:plotArea>
    <c:legend>
      <c:legendPos val="b"/>
      <c:layout>
        <c:manualLayout>
          <c:xMode val="edge"/>
          <c:yMode val="edge"/>
          <c:x val="7.4273752012882482E-3"/>
          <c:y val="0.91118004188870327"/>
          <c:w val="0.99005421363392465"/>
          <c:h val="5.2528433945757132E-2"/>
        </c:manualLayout>
      </c:layout>
      <c:overlay val="0"/>
      <c:txPr>
        <a:bodyPr/>
        <a:lstStyle/>
        <a:p>
          <a:pPr>
            <a:defRPr sz="12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38164590338992E-2"/>
          <c:y val="0.13847957254418419"/>
          <c:w val="0.90016134073207044"/>
          <c:h val="0.65438290176735225"/>
        </c:manualLayout>
      </c:layout>
      <c:barChart>
        <c:barDir val="col"/>
        <c:grouping val="clustered"/>
        <c:varyColors val="0"/>
        <c:ser>
          <c:idx val="1"/>
          <c:order val="0"/>
          <c:tx>
            <c:strRef>
              <c:f>desc!$E$119</c:f>
              <c:strCache>
                <c:ptCount val="1"/>
                <c:pt idx="0">
                  <c:v>Fremdkapitalquote (IWF)</c:v>
                </c:pt>
              </c:strCache>
            </c:strRef>
          </c:tx>
          <c:spPr>
            <a:solidFill>
              <a:schemeClr val="tx2"/>
            </a:solidFill>
          </c:spPr>
          <c:invertIfNegative val="0"/>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gfs_quote!$Y$24:$Y$61</c:f>
              <c:numCache>
                <c:formatCode>0.0</c:formatCode>
                <c:ptCount val="38"/>
                <c:pt idx="0">
                  <c:v>33.348885052579931</c:v>
                </c:pt>
                <c:pt idx="1">
                  <c:v>35.105418169298311</c:v>
                </c:pt>
                <c:pt idx="2">
                  <c:v>39.465468534976033</c:v>
                </c:pt>
                <c:pt idx="3">
                  <c:v>44.335165450494593</c:v>
                </c:pt>
                <c:pt idx="4">
                  <c:v>47.058467021150165</c:v>
                </c:pt>
                <c:pt idx="5">
                  <c:v>50.029684288956048</c:v>
                </c:pt>
                <c:pt idx="6">
                  <c:v>51.360174953398577</c:v>
                </c:pt>
                <c:pt idx="7">
                  <c:v>53.67818738938945</c:v>
                </c:pt>
                <c:pt idx="8">
                  <c:v>55.898128759582079</c:v>
                </c:pt>
                <c:pt idx="9">
                  <c:v>52.631714019421274</c:v>
                </c:pt>
                <c:pt idx="10">
                  <c:v>52.243272214131245</c:v>
                </c:pt>
                <c:pt idx="11">
                  <c:v>51.112964064407741</c:v>
                </c:pt>
                <c:pt idx="12">
                  <c:v>57.751802828080123</c:v>
                </c:pt>
                <c:pt idx="13">
                  <c:v>56.883821728850883</c:v>
                </c:pt>
                <c:pt idx="14">
                  <c:v>57.738116097576075</c:v>
                </c:pt>
                <c:pt idx="15">
                  <c:v>54.880742128077287</c:v>
                </c:pt>
                <c:pt idx="16">
                  <c:v>48.493762051777686</c:v>
                </c:pt>
                <c:pt idx="17">
                  <c:v>44.780219852659862</c:v>
                </c:pt>
                <c:pt idx="18">
                  <c:v>44.79091432275785</c:v>
                </c:pt>
                <c:pt idx="19">
                  <c:v>43.066303442917871</c:v>
                </c:pt>
                <c:pt idx="20">
                  <c:v>41.421191504453212</c:v>
                </c:pt>
                <c:pt idx="21">
                  <c:v>41.881131831823645</c:v>
                </c:pt>
                <c:pt idx="22">
                  <c:v>42.577285063463805</c:v>
                </c:pt>
                <c:pt idx="23">
                  <c:v>41.97807980424178</c:v>
                </c:pt>
                <c:pt idx="24">
                  <c:v>42.075918291653501</c:v>
                </c:pt>
                <c:pt idx="25">
                  <c:v>42.141252849915418</c:v>
                </c:pt>
                <c:pt idx="26">
                  <c:v>40.926196591577991</c:v>
                </c:pt>
                <c:pt idx="27">
                  <c:v>41.771625179397581</c:v>
                </c:pt>
                <c:pt idx="28">
                  <c:v>39.802479719913173</c:v>
                </c:pt>
                <c:pt idx="29">
                  <c:v>39.668153869182568</c:v>
                </c:pt>
                <c:pt idx="30">
                  <c:v>43.2009029546468</c:v>
                </c:pt>
                <c:pt idx="31">
                  <c:v>40.987052145218009</c:v>
                </c:pt>
                <c:pt idx="32">
                  <c:v>37.650134812375732</c:v>
                </c:pt>
                <c:pt idx="33">
                  <c:v>38.324332984270129</c:v>
                </c:pt>
                <c:pt idx="34">
                  <c:v>37.54536153913309</c:v>
                </c:pt>
                <c:pt idx="35">
                  <c:v>36.927757905297661</c:v>
                </c:pt>
                <c:pt idx="36">
                  <c:v>36.221550636837755</c:v>
                </c:pt>
                <c:pt idx="37">
                  <c:v>35.591043918345058</c:v>
                </c:pt>
              </c:numCache>
            </c:numRef>
          </c:val>
          <c:extLst>
            <c:ext xmlns:c16="http://schemas.microsoft.com/office/drawing/2014/chart" uri="{C3380CC4-5D6E-409C-BE32-E72D297353CC}">
              <c16:uniqueId val="{00000000-F460-4E64-BC63-5F5B1FA5BE70}"/>
            </c:ext>
          </c:extLst>
        </c:ser>
        <c:ser>
          <c:idx val="2"/>
          <c:order val="1"/>
          <c:tx>
            <c:strRef>
              <c:f>desc!$E$120</c:f>
              <c:strCache>
                <c:ptCount val="1"/>
                <c:pt idx="0">
                  <c:v>Schuldenquote (Maastricht)</c:v>
                </c:pt>
              </c:strCache>
            </c:strRef>
          </c:tx>
          <c:spPr>
            <a:solidFill>
              <a:schemeClr val="accent1"/>
            </a:solidFill>
          </c:spPr>
          <c:invertIfNegative val="0"/>
          <c:cat>
            <c:numRef>
              <c:f>gfs_quote!$A$24:$A$61</c:f>
              <c:numCache>
                <c:formatCode>General</c:formatCode>
                <c:ptCount val="3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numCache>
            </c:numRef>
          </c:cat>
          <c:val>
            <c:numRef>
              <c:f>gfs_quote!$AD$24:$AD$61</c:f>
              <c:numCache>
                <c:formatCode>0.0</c:formatCode>
                <c:ptCount val="38"/>
                <c:pt idx="0">
                  <c:v>25.987855922618952</c:v>
                </c:pt>
                <c:pt idx="1">
                  <c:v>28.000103125832183</c:v>
                </c:pt>
                <c:pt idx="2">
                  <c:v>32.402851551031745</c:v>
                </c:pt>
                <c:pt idx="3">
                  <c:v>36.880523437289696</c:v>
                </c:pt>
                <c:pt idx="4">
                  <c:v>39.063468576050838</c:v>
                </c:pt>
                <c:pt idx="5">
                  <c:v>41.185304827254399</c:v>
                </c:pt>
                <c:pt idx="6">
                  <c:v>42.974995426474486</c:v>
                </c:pt>
                <c:pt idx="7">
                  <c:v>45.103513269457032</c:v>
                </c:pt>
                <c:pt idx="8">
                  <c:v>47.196889819766739</c:v>
                </c:pt>
                <c:pt idx="9">
                  <c:v>44.736120225040864</c:v>
                </c:pt>
                <c:pt idx="10">
                  <c:v>43.652209245928447</c:v>
                </c:pt>
                <c:pt idx="11">
                  <c:v>42.476058020246569</c:v>
                </c:pt>
                <c:pt idx="12">
                  <c:v>46.004597648417516</c:v>
                </c:pt>
                <c:pt idx="13">
                  <c:v>46.406244638483692</c:v>
                </c:pt>
                <c:pt idx="14">
                  <c:v>45.729711944673646</c:v>
                </c:pt>
                <c:pt idx="15">
                  <c:v>43.402383489102682</c:v>
                </c:pt>
                <c:pt idx="16">
                  <c:v>38.278255987422263</c:v>
                </c:pt>
                <c:pt idx="17">
                  <c:v>34.263841780208004</c:v>
                </c:pt>
                <c:pt idx="18">
                  <c:v>32.102628604132057</c:v>
                </c:pt>
                <c:pt idx="19">
                  <c:v>30.657916562891526</c:v>
                </c:pt>
                <c:pt idx="20">
                  <c:v>29.207509346694525</c:v>
                </c:pt>
                <c:pt idx="21">
                  <c:v>28.516176218014124</c:v>
                </c:pt>
                <c:pt idx="22">
                  <c:v>29.212435126993213</c:v>
                </c:pt>
                <c:pt idx="23">
                  <c:v>29.141959387387477</c:v>
                </c:pt>
                <c:pt idx="24">
                  <c:v>29.315386503786623</c:v>
                </c:pt>
                <c:pt idx="25">
                  <c:v>28.809300413917409</c:v>
                </c:pt>
                <c:pt idx="26">
                  <c:v>27.706388112113515</c:v>
                </c:pt>
                <c:pt idx="27">
                  <c:v>28.058526398630985</c:v>
                </c:pt>
                <c:pt idx="28">
                  <c:v>26.137361590388196</c:v>
                </c:pt>
                <c:pt idx="29">
                  <c:v>25.554024725615747</c:v>
                </c:pt>
                <c:pt idx="30">
                  <c:v>28.21137945078554</c:v>
                </c:pt>
                <c:pt idx="31">
                  <c:v>27.057695105210101</c:v>
                </c:pt>
                <c:pt idx="32">
                  <c:v>26.16962885124935</c:v>
                </c:pt>
                <c:pt idx="33">
                  <c:v>26.939963176179504</c:v>
                </c:pt>
                <c:pt idx="34">
                  <c:v>26.494814449476646</c:v>
                </c:pt>
                <c:pt idx="35">
                  <c:v>26.114721046212523</c:v>
                </c:pt>
                <c:pt idx="36">
                  <c:v>25.677182607289073</c:v>
                </c:pt>
                <c:pt idx="37">
                  <c:v>25.289523011971909</c:v>
                </c:pt>
              </c:numCache>
            </c:numRef>
          </c:val>
          <c:extLst>
            <c:ext xmlns:c16="http://schemas.microsoft.com/office/drawing/2014/chart" uri="{C3380CC4-5D6E-409C-BE32-E72D297353CC}">
              <c16:uniqueId val="{00000001-F460-4E64-BC63-5F5B1FA5BE70}"/>
            </c:ext>
          </c:extLst>
        </c:ser>
        <c:dLbls>
          <c:showLegendKey val="0"/>
          <c:showVal val="0"/>
          <c:showCatName val="0"/>
          <c:showSerName val="0"/>
          <c:showPercent val="0"/>
          <c:showBubbleSize val="0"/>
        </c:dLbls>
        <c:gapWidth val="50"/>
        <c:axId val="568592840"/>
        <c:axId val="568593232"/>
      </c:barChart>
      <c:catAx>
        <c:axId val="568592840"/>
        <c:scaling>
          <c:orientation val="minMax"/>
        </c:scaling>
        <c:delete val="0"/>
        <c:axPos val="b"/>
        <c:numFmt formatCode="General" sourceLinked="1"/>
        <c:majorTickMark val="out"/>
        <c:minorTickMark val="none"/>
        <c:tickLblPos val="low"/>
        <c:txPr>
          <a:bodyPr rot="-5400000" vert="horz"/>
          <a:lstStyle/>
          <a:p>
            <a:pPr>
              <a:defRPr sz="1200">
                <a:latin typeface="Arial" pitchFamily="34" charset="0"/>
                <a:cs typeface="Arial" pitchFamily="34" charset="0"/>
              </a:defRPr>
            </a:pPr>
            <a:endParaRPr lang="de-DE"/>
          </a:p>
        </c:txPr>
        <c:crossAx val="568593232"/>
        <c:crosses val="autoZero"/>
        <c:auto val="1"/>
        <c:lblAlgn val="ctr"/>
        <c:lblOffset val="100"/>
        <c:noMultiLvlLbl val="0"/>
      </c:catAx>
      <c:valAx>
        <c:axId val="568593232"/>
        <c:scaling>
          <c:orientation val="minMax"/>
        </c:scaling>
        <c:delete val="0"/>
        <c:axPos val="l"/>
        <c:majorGridlines/>
        <c:numFmt formatCode="0\ &quot;%&quot;" sourceLinked="0"/>
        <c:majorTickMark val="out"/>
        <c:minorTickMark val="none"/>
        <c:tickLblPos val="nextTo"/>
        <c:txPr>
          <a:bodyPr/>
          <a:lstStyle/>
          <a:p>
            <a:pPr>
              <a:defRPr sz="1200">
                <a:latin typeface="Arial" pitchFamily="34" charset="0"/>
                <a:cs typeface="Arial" pitchFamily="34" charset="0"/>
              </a:defRPr>
            </a:pPr>
            <a:endParaRPr lang="de-DE"/>
          </a:p>
        </c:txPr>
        <c:crossAx val="568592840"/>
        <c:crosses val="autoZero"/>
        <c:crossBetween val="between"/>
      </c:valAx>
    </c:plotArea>
    <c:legend>
      <c:legendPos val="b"/>
      <c:layout>
        <c:manualLayout>
          <c:xMode val="edge"/>
          <c:yMode val="edge"/>
          <c:x val="4.7005904455179924E-3"/>
          <c:y val="0.91118004188870327"/>
          <c:w val="0.98560923242083842"/>
          <c:h val="4.8708184204247433E-2"/>
        </c:manualLayout>
      </c:layout>
      <c:overlay val="0"/>
      <c:txPr>
        <a:bodyPr/>
        <a:lstStyle/>
        <a:p>
          <a:pPr>
            <a:defRPr sz="12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6"/>
  <sheetViews>
    <sheetView workbookViewId="0"/>
  </sheetViews>
  <pageMargins left="0.70866141732283472" right="0.70866141732283472" top="0.74803149606299213" bottom="0.74803149606299213" header="0.31496062992125984" footer="0.31496062992125984"/>
  <pageSetup paperSize="9" orientation="landscape" r:id="rId1"/>
  <headerFooter>
    <oddFooter xml:space="preserve">&amp;R&amp;"Arial,Fett"&amp;P / &amp;N&amp;"Arial,Standard"
Eidg.  Finanzverwaltung - FS (&amp;D) </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7"/>
  <sheetViews>
    <sheetView workbookViewId="0"/>
  </sheetViews>
  <pageMargins left="0.70866141732283472" right="0.70866141732283472" top="0.74803149606299213" bottom="0.74803149606299213" header="0.31496062992125984" footer="0.31496062992125984"/>
  <pageSetup paperSize="9" orientation="landscape" r:id="rId1"/>
  <headerFooter>
    <oddFooter xml:space="preserve">&amp;R&amp;"Arial,Fett"&amp;P / &amp;N&amp;"Arial,Standard"
Eidg.  Finanzverwaltung - FS (&amp;D) </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8"/>
  <sheetViews>
    <sheetView workbookViewId="0"/>
  </sheetViews>
  <pageMargins left="0.70866141732283472" right="0.70866141732283472" top="0.74803149606299213" bottom="0.74803149606299213" header="0.31496062992125984" footer="0.31496062992125984"/>
  <pageSetup paperSize="9" orientation="landscape" r:id="rId1"/>
  <headerFooter>
    <oddFooter xml:space="preserve">&amp;R&amp;"Arial,Fett"&amp;P / &amp;N&amp;"Arial,Standard"
Eidg.  Finanzverwaltung - FS (&amp;D) </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9"/>
  <sheetViews>
    <sheetView workbookViewId="0"/>
  </sheetViews>
  <pageMargins left="0.70866141732283472" right="0.70866141732283472" top="0.74803149606299213" bottom="0.74803149606299213" header="0.31496062992125984" footer="0.31496062992125984"/>
  <pageSetup paperSize="9" orientation="landscape" r:id="rId1"/>
  <headerFooter>
    <oddFooter xml:space="preserve">&amp;R&amp;"Arial,Fett"&amp;P / &amp;N&amp;"Arial,Standard"
Eidg.  Finanzverwaltung - FS (&amp;D) </oddFoot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Graph10"/>
  <sheetViews>
    <sheetView workbookViewId="0"/>
  </sheetViews>
  <pageMargins left="0.70866141732283472" right="0.70866141732283472" top="0.74803149606299213" bottom="0.74803149606299213" header="0.31496062992125984" footer="0.31496062992125984"/>
  <pageSetup paperSize="9" orientation="landscape" r:id="rId1"/>
  <headerFooter>
    <oddFooter xml:space="preserve">&amp;R&amp;"Arial,Fett"&amp;P / &amp;N&amp;"Arial,Standard"
Eidg.  Finanzverwaltung - FS (&amp;D) </oddFooter>
  </headerFooter>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Graph11"/>
  <sheetViews>
    <sheetView workbookViewId="0"/>
  </sheetViews>
  <pageMargins left="0.70866141732283472" right="0.70866141732283472" top="0.74803149606299213" bottom="0.74803149606299213" header="0.31496062992125984" footer="0.31496062992125984"/>
  <pageSetup paperSize="9" orientation="landscape" r:id="rId1"/>
  <headerFooter>
    <oddFooter xml:space="preserve">&amp;R&amp;"Arial,Fett"&amp;P / &amp;N&amp;"Arial,Standard"
Eidg.  Finanzverwaltung - FS (&amp;D) </oddFooter>
  </headerFooter>
  <drawing r:id="rId2"/>
</chartsheet>
</file>

<file path=xl/ctrlProps/ctrlProp1.xml><?xml version="1.0" encoding="utf-8"?>
<formControlPr xmlns="http://schemas.microsoft.com/office/spreadsheetml/2009/9/main" objectType="Drop" dropLines="4" dropStyle="combo" dx="16" fmlaLink="desc!$B$1" fmlaRange="desc!$D$1:$D$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4</xdr:col>
      <xdr:colOff>149225</xdr:colOff>
      <xdr:row>4</xdr:row>
      <xdr:rowOff>79375</xdr:rowOff>
    </xdr:to>
    <xdr:pic>
      <xdr:nvPicPr>
        <xdr:cNvPr id="2" name="Picture 37" descr="Logo_CMYK_po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42875"/>
          <a:ext cx="1997075" cy="508000"/>
        </a:xfrm>
        <a:prstGeom prst="rect">
          <a:avLst/>
        </a:prstGeom>
        <a:noFill/>
        <a:ln w="9525">
          <a:noFill/>
          <a:miter lim="800000"/>
          <a:headEnd/>
          <a:tailEnd/>
        </a:ln>
      </xdr:spPr>
    </xdr:pic>
    <xdr:clientData/>
  </xdr:twoCellAnchor>
  <xdr:twoCellAnchor>
    <xdr:from>
      <xdr:col>4</xdr:col>
      <xdr:colOff>390525</xdr:colOff>
      <xdr:row>1</xdr:row>
      <xdr:rowOff>0</xdr:rowOff>
    </xdr:from>
    <xdr:to>
      <xdr:col>9</xdr:col>
      <xdr:colOff>103188</xdr:colOff>
      <xdr:row>5</xdr:row>
      <xdr:rowOff>41745</xdr:rowOff>
    </xdr:to>
    <xdr:sp macro="" textlink="">
      <xdr:nvSpPr>
        <xdr:cNvPr id="3" name="Text Box 32">
          <a:extLst>
            <a:ext uri="{FF2B5EF4-FFF2-40B4-BE49-F238E27FC236}">
              <a16:creationId xmlns:a16="http://schemas.microsoft.com/office/drawing/2014/main" id="{00000000-0008-0000-0000-000003000000}"/>
            </a:ext>
          </a:extLst>
        </xdr:cNvPr>
        <xdr:cNvSpPr txBox="1">
          <a:spLocks noChangeArrowheads="1"/>
        </xdr:cNvSpPr>
      </xdr:nvSpPr>
      <xdr:spPr bwMode="auto">
        <a:xfrm>
          <a:off x="2562225" y="142875"/>
          <a:ext cx="2808288" cy="613245"/>
        </a:xfrm>
        <a:prstGeom prst="rect">
          <a:avLst/>
        </a:prstGeom>
        <a:noFill/>
        <a:ln w="9525">
          <a:noFill/>
          <a:miter lim="800000"/>
          <a:headEnd/>
          <a:tailEnd/>
        </a:ln>
        <a:effectLst/>
      </xdr:spPr>
      <xdr:txBody>
        <a:bodyPr wrap="square" lIns="0" tIns="0" rIns="0" bIns="0">
          <a:spAutoFit/>
        </a:bodyPr>
        <a:lstStyle>
          <a:defPPr>
            <a:defRPr lang="de-CH"/>
          </a:defPPr>
          <a:lvl1pPr algn="ctr" rtl="0" eaLnBrk="0" fontAlgn="base" hangingPunct="0">
            <a:spcBef>
              <a:spcPct val="0"/>
            </a:spcBef>
            <a:spcAft>
              <a:spcPct val="0"/>
            </a:spcAft>
            <a:defRPr sz="2400" kern="1200">
              <a:solidFill>
                <a:schemeClr val="tx1"/>
              </a:solidFill>
              <a:latin typeface="Times" pitchFamily="18" charset="0"/>
              <a:ea typeface="+mn-ea"/>
              <a:cs typeface="+mn-cs"/>
            </a:defRPr>
          </a:lvl1pPr>
          <a:lvl2pPr marL="457200" algn="ctr" rtl="0" eaLnBrk="0" fontAlgn="base" hangingPunct="0">
            <a:spcBef>
              <a:spcPct val="0"/>
            </a:spcBef>
            <a:spcAft>
              <a:spcPct val="0"/>
            </a:spcAft>
            <a:defRPr sz="2400" kern="1200">
              <a:solidFill>
                <a:schemeClr val="tx1"/>
              </a:solidFill>
              <a:latin typeface="Times" pitchFamily="18" charset="0"/>
              <a:ea typeface="+mn-ea"/>
              <a:cs typeface="+mn-cs"/>
            </a:defRPr>
          </a:lvl2pPr>
          <a:lvl3pPr marL="914400" algn="ctr" rtl="0" eaLnBrk="0" fontAlgn="base" hangingPunct="0">
            <a:spcBef>
              <a:spcPct val="0"/>
            </a:spcBef>
            <a:spcAft>
              <a:spcPct val="0"/>
            </a:spcAft>
            <a:defRPr sz="2400" kern="1200">
              <a:solidFill>
                <a:schemeClr val="tx1"/>
              </a:solidFill>
              <a:latin typeface="Times" pitchFamily="18" charset="0"/>
              <a:ea typeface="+mn-ea"/>
              <a:cs typeface="+mn-cs"/>
            </a:defRPr>
          </a:lvl3pPr>
          <a:lvl4pPr marL="1371600" algn="ctr" rtl="0" eaLnBrk="0" fontAlgn="base" hangingPunct="0">
            <a:spcBef>
              <a:spcPct val="0"/>
            </a:spcBef>
            <a:spcAft>
              <a:spcPct val="0"/>
            </a:spcAft>
            <a:defRPr sz="2400" kern="1200">
              <a:solidFill>
                <a:schemeClr val="tx1"/>
              </a:solidFill>
              <a:latin typeface="Times" pitchFamily="18" charset="0"/>
              <a:ea typeface="+mn-ea"/>
              <a:cs typeface="+mn-cs"/>
            </a:defRPr>
          </a:lvl4pPr>
          <a:lvl5pPr marL="1828800" algn="ctr" rtl="0" eaLnBrk="0" fontAlgn="base" hangingPunct="0">
            <a:spcBef>
              <a:spcPct val="0"/>
            </a:spcBef>
            <a:spcAft>
              <a:spcPct val="0"/>
            </a:spcAft>
            <a:defRPr sz="2400" kern="1200">
              <a:solidFill>
                <a:schemeClr val="tx1"/>
              </a:solidFill>
              <a:latin typeface="Times" pitchFamily="18" charset="0"/>
              <a:ea typeface="+mn-ea"/>
              <a:cs typeface="+mn-cs"/>
            </a:defRPr>
          </a:lvl5pPr>
          <a:lvl6pPr marL="2286000" algn="l" defTabSz="914400" rtl="0" eaLnBrk="1" latinLnBrk="0" hangingPunct="1">
            <a:defRPr sz="2400" kern="1200">
              <a:solidFill>
                <a:schemeClr val="tx1"/>
              </a:solidFill>
              <a:latin typeface="Times" pitchFamily="18" charset="0"/>
              <a:ea typeface="+mn-ea"/>
              <a:cs typeface="+mn-cs"/>
            </a:defRPr>
          </a:lvl6pPr>
          <a:lvl7pPr marL="2743200" algn="l" defTabSz="914400" rtl="0" eaLnBrk="1" latinLnBrk="0" hangingPunct="1">
            <a:defRPr sz="2400" kern="1200">
              <a:solidFill>
                <a:schemeClr val="tx1"/>
              </a:solidFill>
              <a:latin typeface="Times" pitchFamily="18" charset="0"/>
              <a:ea typeface="+mn-ea"/>
              <a:cs typeface="+mn-cs"/>
            </a:defRPr>
          </a:lvl7pPr>
          <a:lvl8pPr marL="3200400" algn="l" defTabSz="914400" rtl="0" eaLnBrk="1" latinLnBrk="0" hangingPunct="1">
            <a:defRPr sz="2400" kern="1200">
              <a:solidFill>
                <a:schemeClr val="tx1"/>
              </a:solidFill>
              <a:latin typeface="Times" pitchFamily="18" charset="0"/>
              <a:ea typeface="+mn-ea"/>
              <a:cs typeface="+mn-cs"/>
            </a:defRPr>
          </a:lvl8pPr>
          <a:lvl9pPr marL="3657600" algn="l" defTabSz="914400" rtl="0" eaLnBrk="1" latinLnBrk="0" hangingPunct="1">
            <a:defRPr sz="2400" kern="1200">
              <a:solidFill>
                <a:schemeClr val="tx1"/>
              </a:solidFill>
              <a:latin typeface="Times" pitchFamily="18" charset="0"/>
              <a:ea typeface="+mn-ea"/>
              <a:cs typeface="+mn-cs"/>
            </a:defRPr>
          </a:lvl9pPr>
        </a:lstStyle>
        <a:p>
          <a:pPr algn="l">
            <a:lnSpc>
              <a:spcPct val="105000"/>
            </a:lnSpc>
            <a:spcBef>
              <a:spcPct val="50000"/>
            </a:spcBef>
            <a:defRPr/>
          </a:pPr>
          <a:r>
            <a:rPr lang="de-CH" sz="800">
              <a:latin typeface="Arial" charset="0"/>
            </a:rPr>
            <a:t> Eidgenössisches Finanzdepartement EFD</a:t>
          </a:r>
          <a:br>
            <a:rPr lang="de-CH" sz="800">
              <a:latin typeface="Arial" charset="0"/>
            </a:rPr>
          </a:br>
          <a:r>
            <a:rPr lang="de-CH" sz="800">
              <a:latin typeface="Arial" charset="0"/>
            </a:rPr>
            <a:t> </a:t>
          </a:r>
          <a:r>
            <a:rPr lang="de-CH" sz="800" b="1">
              <a:latin typeface="Arial" charset="0"/>
            </a:rPr>
            <a:t>Eidgenössische Finanzverwaltung EFV</a:t>
          </a:r>
        </a:p>
        <a:p>
          <a:pPr algn="l">
            <a:lnSpc>
              <a:spcPct val="105000"/>
            </a:lnSpc>
            <a:spcBef>
              <a:spcPct val="50000"/>
            </a:spcBef>
            <a:defRPr/>
          </a:pPr>
          <a:r>
            <a:rPr lang="de-CH" sz="800" b="0">
              <a:latin typeface="Arial" charset="0"/>
            </a:rPr>
            <a:t> Finanzstatistik</a:t>
          </a:r>
        </a:p>
        <a:p>
          <a:pPr algn="l">
            <a:lnSpc>
              <a:spcPct val="105000"/>
            </a:lnSpc>
            <a:spcBef>
              <a:spcPct val="50000"/>
            </a:spcBef>
            <a:defRPr/>
          </a:pPr>
          <a:r>
            <a:rPr lang="de-CH" sz="800" b="1">
              <a:latin typeface="Arial" charset="0"/>
            </a:rPr>
            <a:t>	</a:t>
          </a:r>
          <a:endParaRPr lang="de-CH" sz="800">
            <a:latin typeface="Arial"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25400</xdr:colOff>
          <xdr:row>18</xdr:row>
          <xdr:rowOff>0</xdr:rowOff>
        </xdr:from>
        <xdr:to>
          <xdr:col>3</xdr:col>
          <xdr:colOff>76200</xdr:colOff>
          <xdr:row>19</xdr:row>
          <xdr:rowOff>63500</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absoluteAnchor>
    <xdr:pos x="0" y="0"/>
    <xdr:ext cx="9283700" cy="6083300"/>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0.01023</cdr:x>
      <cdr:y>0.03083</cdr:y>
    </cdr:from>
    <cdr:to>
      <cdr:x>0.98676</cdr:x>
      <cdr:y>0.083</cdr:y>
    </cdr:to>
    <cdr:sp macro="" textlink="desc!$E$115">
      <cdr:nvSpPr>
        <cdr:cNvPr id="2" name="ZoneTexte 1"/>
        <cdr:cNvSpPr txBox="1"/>
      </cdr:nvSpPr>
      <cdr:spPr>
        <a:xfrm xmlns:a="http://schemas.openxmlformats.org/drawingml/2006/main">
          <a:off x="94972" y="187157"/>
          <a:ext cx="9065812" cy="3167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38AF6EFC-C379-4800-9540-12312A0AAEDD}" type="TxLink">
            <a:rPr lang="en-US" sz="1400" b="1" i="0" u="none" strike="noStrike">
              <a:solidFill>
                <a:srgbClr val="000000"/>
              </a:solidFill>
              <a:latin typeface="Arial"/>
              <a:cs typeface="Arial"/>
            </a:rPr>
            <a:pPr algn="ctr"/>
            <a:t>Maastricht-Schuld der öffentlichen Haushalte; 1990-2027</a:t>
          </a:fld>
          <a:endParaRPr lang="de-CH" sz="1400" b="1"/>
        </a:p>
      </cdr:txBody>
    </cdr:sp>
  </cdr:relSizeAnchor>
  <cdr:relSizeAnchor xmlns:cdr="http://schemas.openxmlformats.org/drawingml/2006/chartDrawing">
    <cdr:from>
      <cdr:x>0.04857</cdr:x>
      <cdr:y>0.07856</cdr:y>
    </cdr:from>
    <cdr:to>
      <cdr:x>0.11017</cdr:x>
      <cdr:y>0.11309</cdr:y>
    </cdr:to>
    <cdr:sp macro="" textlink="desc!$E$116">
      <cdr:nvSpPr>
        <cdr:cNvPr id="3" name="ZoneTexte 2"/>
        <cdr:cNvSpPr txBox="1"/>
      </cdr:nvSpPr>
      <cdr:spPr>
        <a:xfrm xmlns:a="http://schemas.openxmlformats.org/drawingml/2006/main">
          <a:off x="452438" y="477812"/>
          <a:ext cx="573773" cy="2100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602A40CC-2B75-4992-BA57-7BFB5253DD9E}" type="TxLink">
            <a:rPr lang="en-US" sz="1200" b="0" i="0" u="none" strike="noStrike">
              <a:solidFill>
                <a:srgbClr val="000000"/>
              </a:solidFill>
              <a:latin typeface="Arial"/>
              <a:cs typeface="Arial"/>
            </a:rPr>
            <a:pPr/>
            <a:t>Mrd. CHF</a:t>
          </a:fld>
          <a:endParaRPr lang="de-CH" sz="1200"/>
        </a:p>
      </cdr:txBody>
    </cdr:sp>
  </cdr:relSizeAnchor>
  <cdr:relSizeAnchor xmlns:cdr="http://schemas.openxmlformats.org/drawingml/2006/chartDrawing">
    <cdr:from>
      <cdr:x>0.85979</cdr:x>
      <cdr:y>0.0837</cdr:y>
    </cdr:from>
    <cdr:to>
      <cdr:x>0.95463</cdr:x>
      <cdr:y>0.12193</cdr:y>
    </cdr:to>
    <cdr:sp macro="" textlink="desc!$E$117">
      <cdr:nvSpPr>
        <cdr:cNvPr id="4" name="ZoneTexte 3"/>
        <cdr:cNvSpPr txBox="1"/>
      </cdr:nvSpPr>
      <cdr:spPr>
        <a:xfrm xmlns:a="http://schemas.openxmlformats.org/drawingml/2006/main">
          <a:off x="8008937" y="509106"/>
          <a:ext cx="883415" cy="2325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37089C1F-C64E-4E3E-ADEC-1267F3CFE53E}" type="TxLink">
            <a:rPr lang="en-US" sz="1200" b="0" i="0" u="none" strike="noStrike">
              <a:solidFill>
                <a:srgbClr val="000000"/>
              </a:solidFill>
              <a:latin typeface="Arial"/>
              <a:cs typeface="Arial"/>
            </a:rPr>
            <a:pPr/>
            <a:t>% des BIP</a:t>
          </a:fld>
          <a:endParaRPr lang="de-CH" sz="1200"/>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83700" cy="6083300"/>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0.02471</cdr:x>
      <cdr:y>0.02975</cdr:y>
    </cdr:from>
    <cdr:to>
      <cdr:x>0.9839</cdr:x>
      <cdr:y>0.083</cdr:y>
    </cdr:to>
    <cdr:sp macro="" textlink="desc!$E$118">
      <cdr:nvSpPr>
        <cdr:cNvPr id="2" name="ZoneTexte 1"/>
        <cdr:cNvSpPr txBox="1"/>
      </cdr:nvSpPr>
      <cdr:spPr>
        <a:xfrm xmlns:a="http://schemas.openxmlformats.org/drawingml/2006/main">
          <a:off x="230174" y="180976"/>
          <a:ext cx="8934854"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38EEDB55-FFFE-42A3-AD23-5B806C5DF080}" type="TxLink">
            <a:rPr lang="en-US" sz="1400" b="0" i="0" u="none" strike="noStrike">
              <a:solidFill>
                <a:srgbClr val="000000"/>
              </a:solidFill>
              <a:latin typeface="Arial"/>
              <a:cs typeface="Arial"/>
            </a:rPr>
            <a:pPr algn="ctr"/>
            <a:t>Schuldenquote nach Maastricht und Fremdkapitalquote gemäss IWF; in % des BIP
</a:t>
          </a:fld>
          <a:endParaRPr lang="de-CH" sz="1400" b="1"/>
        </a:p>
      </cdr:txBody>
    </cdr:sp>
  </cdr:relSizeAnchor>
  <cdr:relSizeAnchor xmlns:cdr="http://schemas.openxmlformats.org/drawingml/2006/chartDrawing">
    <cdr:from>
      <cdr:x>0.02471</cdr:x>
      <cdr:y>0.02975</cdr:y>
    </cdr:from>
    <cdr:to>
      <cdr:x>0.9839</cdr:x>
      <cdr:y>0.083</cdr:y>
    </cdr:to>
    <cdr:sp macro="" textlink="desc!$E$118">
      <cdr:nvSpPr>
        <cdr:cNvPr id="3" name="ZoneTexte 1"/>
        <cdr:cNvSpPr txBox="1"/>
      </cdr:nvSpPr>
      <cdr:spPr>
        <a:xfrm xmlns:a="http://schemas.openxmlformats.org/drawingml/2006/main">
          <a:off x="230174" y="180976"/>
          <a:ext cx="8934854"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38EEDB55-FFFE-42A3-AD23-5B806C5DF080}" type="TxLink">
            <a:rPr lang="en-US" sz="1400" b="0" i="0" u="none" strike="noStrike">
              <a:solidFill>
                <a:srgbClr val="000000"/>
              </a:solidFill>
              <a:latin typeface="Arial"/>
              <a:cs typeface="Arial"/>
            </a:rPr>
            <a:pPr algn="ctr"/>
            <a:t>Schuldenquote nach Maastricht und Fremdkapitalquote gemäss IWF; in % des BIP
</a:t>
          </a:fld>
          <a:endParaRPr lang="de-CH" sz="1400" b="1"/>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3700" cy="6083300"/>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0.08454</cdr:x>
      <cdr:y>0.03083</cdr:y>
    </cdr:from>
    <cdr:to>
      <cdr:x>0.98229</cdr:x>
      <cdr:y>0.07522</cdr:y>
    </cdr:to>
    <cdr:sp macro="" textlink="desc!$E$110">
      <cdr:nvSpPr>
        <cdr:cNvPr id="3" name="ZoneTexte 2"/>
        <cdr:cNvSpPr txBox="1"/>
      </cdr:nvSpPr>
      <cdr:spPr>
        <a:xfrm xmlns:a="http://schemas.openxmlformats.org/drawingml/2006/main">
          <a:off x="787500" y="187500"/>
          <a:ext cx="8362500" cy="270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5A4F59FF-B52B-456B-A8EE-FE2DA5052F69}" type="TxLink">
            <a:rPr lang="en-US" sz="1400" b="1" i="0" u="none" strike="noStrike">
              <a:solidFill>
                <a:srgbClr val="000000"/>
              </a:solidFill>
              <a:latin typeface="Arial"/>
              <a:cs typeface="Arial"/>
            </a:rPr>
            <a:pPr algn="ctr"/>
            <a:t>Finanzierungsergebnis 1990-2027: FS-Modell, in Mio. CHF
</a:t>
          </a:fld>
          <a:endParaRPr lang="de-CH" sz="1400" b="1"/>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3700" cy="6083300"/>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0.08052</cdr:x>
      <cdr:y>0.01973</cdr:y>
    </cdr:from>
    <cdr:to>
      <cdr:x>0.98148</cdr:x>
      <cdr:y>0.09001</cdr:y>
    </cdr:to>
    <cdr:sp macro="" textlink="desc!$E$111">
      <cdr:nvSpPr>
        <cdr:cNvPr id="2" name="ZoneTexte 1"/>
        <cdr:cNvSpPr txBox="1"/>
      </cdr:nvSpPr>
      <cdr:spPr>
        <a:xfrm xmlns:a="http://schemas.openxmlformats.org/drawingml/2006/main">
          <a:off x="750000" y="120000"/>
          <a:ext cx="8392500" cy="427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21674F46-5A77-466B-9DE7-259A17B93422}" type="TxLink">
            <a:rPr lang="en-US" sz="1400" b="1" i="0" u="none" strike="noStrike">
              <a:solidFill>
                <a:srgbClr val="000000"/>
              </a:solidFill>
              <a:latin typeface="Arial"/>
              <a:cs typeface="Arial"/>
            </a:rPr>
            <a:pPr algn="ctr"/>
            <a:t>Defizit-/Überschussquote der öffentlichen Haushalte 1990-2027, in % des BIP
</a:t>
          </a:fld>
          <a:endParaRPr lang="de-CH" sz="1400" b="1"/>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3700" cy="6083300"/>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0.04509</cdr:x>
      <cdr:y>0.03453</cdr:y>
    </cdr:from>
    <cdr:to>
      <cdr:x>0.9839</cdr:x>
      <cdr:y>0.13033</cdr:y>
    </cdr:to>
    <cdr:sp macro="" textlink="desc!$E$112">
      <cdr:nvSpPr>
        <cdr:cNvPr id="2" name="ZoneTexte 1"/>
        <cdr:cNvSpPr txBox="1"/>
      </cdr:nvSpPr>
      <cdr:spPr>
        <a:xfrm xmlns:a="http://schemas.openxmlformats.org/drawingml/2006/main">
          <a:off x="418488" y="209969"/>
          <a:ext cx="8713245" cy="5825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6E63FFF6-D93C-4A08-B6B5-A0220B61000F}" type="TxLink">
            <a:rPr lang="en-US" sz="1300" b="1" i="0" u="none" strike="noStrike">
              <a:solidFill>
                <a:srgbClr val="000000"/>
              </a:solidFill>
              <a:latin typeface="Arial"/>
              <a:cs typeface="Arial"/>
            </a:rPr>
            <a:pPr algn="ctr"/>
            <a:t>Fiskalquote und Staatsquote der öffentlichen Haushalte 1990-2027, in % des BIP</a:t>
          </a:fld>
          <a:endParaRPr lang="de-CH" sz="1300" b="1"/>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3700" cy="6083300"/>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0.08052</cdr:x>
      <cdr:y>0.01973</cdr:y>
    </cdr:from>
    <cdr:to>
      <cdr:x>0.98148</cdr:x>
      <cdr:y>0.09001</cdr:y>
    </cdr:to>
    <cdr:sp macro="" textlink="desc!$E$113">
      <cdr:nvSpPr>
        <cdr:cNvPr id="2" name="ZoneTexte 1"/>
        <cdr:cNvSpPr txBox="1"/>
      </cdr:nvSpPr>
      <cdr:spPr>
        <a:xfrm xmlns:a="http://schemas.openxmlformats.org/drawingml/2006/main">
          <a:off x="750000" y="120000"/>
          <a:ext cx="8392500" cy="427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B93FC6FA-F9DC-4B02-9D22-BA2EEF9F1052}" type="TxLink">
            <a:rPr lang="en-US" sz="1400" b="1" i="0" u="none" strike="noStrike">
              <a:solidFill>
                <a:srgbClr val="000000"/>
              </a:solidFill>
              <a:latin typeface="Arial"/>
              <a:cs typeface="Arial"/>
            </a:rPr>
            <a:pPr algn="ctr"/>
            <a:t>Finanzierungssaldi 1990-2027: GFS-Modell, in Mio. CHF
</a:t>
          </a:fld>
          <a:endParaRPr lang="de-CH" sz="1400" b="1"/>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customProperty" Target="../customProperty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customProperty" Target="../customProperty5.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J20"/>
  <sheetViews>
    <sheetView showGridLines="0" showRowColHeaders="0" tabSelected="1" zoomScaleNormal="100" workbookViewId="0"/>
  </sheetViews>
  <sheetFormatPr baseColWidth="10" defaultColWidth="0" defaultRowHeight="10" zeroHeight="1" x14ac:dyDescent="0.2"/>
  <cols>
    <col min="1" max="1" width="5.44140625" customWidth="1"/>
    <col min="2" max="10" width="10.77734375" customWidth="1"/>
    <col min="11" max="16384" width="10.77734375" hidden="1"/>
  </cols>
  <sheetData>
    <row r="1" spans="2:2" x14ac:dyDescent="0.2"/>
    <row r="2" spans="2:2" x14ac:dyDescent="0.2"/>
    <row r="3" spans="2:2" x14ac:dyDescent="0.2"/>
    <row r="4" spans="2:2" x14ac:dyDescent="0.2"/>
    <row r="5" spans="2:2" x14ac:dyDescent="0.2"/>
    <row r="6" spans="2:2" x14ac:dyDescent="0.2"/>
    <row r="7" spans="2:2" ht="15.5" x14ac:dyDescent="0.2">
      <c r="B7" s="4" t="s">
        <v>238</v>
      </c>
    </row>
    <row r="8" spans="2:2" ht="15.5" x14ac:dyDescent="0.2">
      <c r="B8" s="4" t="s">
        <v>239</v>
      </c>
    </row>
    <row r="9" spans="2:2" ht="15.5" x14ac:dyDescent="0.2">
      <c r="B9" s="4" t="s">
        <v>406</v>
      </c>
    </row>
    <row r="10" spans="2:2" ht="15.5" x14ac:dyDescent="0.2">
      <c r="B10" s="4" t="s">
        <v>197</v>
      </c>
    </row>
    <row r="11" spans="2:2" x14ac:dyDescent="0.2"/>
    <row r="12" spans="2:2" x14ac:dyDescent="0.2"/>
    <row r="13" spans="2:2" ht="15.5" x14ac:dyDescent="0.2">
      <c r="B13" s="5" t="s">
        <v>198</v>
      </c>
    </row>
    <row r="14" spans="2:2" ht="15.5" x14ac:dyDescent="0.2">
      <c r="B14" s="5" t="s">
        <v>199</v>
      </c>
    </row>
    <row r="15" spans="2:2" ht="15.5" x14ac:dyDescent="0.2">
      <c r="B15" s="5" t="s">
        <v>407</v>
      </c>
    </row>
    <row r="16" spans="2:2" ht="15.5" x14ac:dyDescent="0.2">
      <c r="B16" s="6" t="s">
        <v>200</v>
      </c>
    </row>
    <row r="17" x14ac:dyDescent="0.2"/>
    <row r="18" x14ac:dyDescent="0.2"/>
    <row r="19" x14ac:dyDescent="0.2"/>
    <row r="20" x14ac:dyDescent="0.2"/>
  </sheetData>
  <sheetProtection sheet="1" objects="1" scenarios="1" formatCells="0" formatColumns="0" formatRows="0" insertColumns="0" insertRows="0" insertHyperlinks="0" deleteColumns="0" deleteRows="0" sort="0" autoFilter="0" pivotTables="0"/>
  <pageMargins left="0.7" right="0.7" top="0.78740157499999996" bottom="0.78740157499999996" header="0.3" footer="0.3"/>
  <customProperties>
    <customPr name="_pios_id" r:id="rId1"/>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7169" r:id="rId5" name="Drop Down 1">
              <controlPr defaultSize="0" autoLine="0" autoPict="0">
                <anchor moveWithCells="1">
                  <from>
                    <xdr:col>1</xdr:col>
                    <xdr:colOff>25400</xdr:colOff>
                    <xdr:row>18</xdr:row>
                    <xdr:rowOff>0</xdr:rowOff>
                  </from>
                  <to>
                    <xdr:col>3</xdr:col>
                    <xdr:colOff>76200</xdr:colOff>
                    <xdr:row>19</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WVN35"/>
  <sheetViews>
    <sheetView showGridLines="0" zoomScale="90" zoomScaleNormal="90" workbookViewId="0"/>
  </sheetViews>
  <sheetFormatPr baseColWidth="10" defaultColWidth="0" defaultRowHeight="12.5" zeroHeight="1" x14ac:dyDescent="0.25"/>
  <cols>
    <col min="1" max="1" width="7.77734375" style="1" customWidth="1"/>
    <col min="2" max="2" width="22.77734375" style="1" customWidth="1"/>
    <col min="3" max="3" width="20" style="2" customWidth="1"/>
    <col min="4" max="4" width="20" style="1" customWidth="1"/>
    <col min="5" max="5" width="21.77734375" style="1" customWidth="1"/>
    <col min="6" max="6" width="21.77734375" style="1" bestFit="1" customWidth="1"/>
    <col min="7" max="7" width="8" style="1" customWidth="1"/>
    <col min="8" max="257" width="12" style="1" hidden="1"/>
    <col min="258" max="258" width="21.77734375" style="1" hidden="1"/>
    <col min="259" max="260" width="20" style="1" hidden="1"/>
    <col min="261" max="261" width="20.44140625" style="1" hidden="1"/>
    <col min="262" max="262" width="21.77734375" style="1" hidden="1"/>
    <col min="263" max="513" width="12" style="1" hidden="1"/>
    <col min="514" max="514" width="21.77734375" style="1" hidden="1"/>
    <col min="515" max="516" width="20" style="1" hidden="1"/>
    <col min="517" max="517" width="20.44140625" style="1" hidden="1"/>
    <col min="518" max="518" width="21.77734375" style="1" hidden="1"/>
    <col min="519" max="769" width="12" style="1" hidden="1"/>
    <col min="770" max="770" width="21.77734375" style="1" hidden="1"/>
    <col min="771" max="772" width="20" style="1" hidden="1"/>
    <col min="773" max="773" width="20.44140625" style="1" hidden="1"/>
    <col min="774" max="774" width="21.77734375" style="1" hidden="1"/>
    <col min="775" max="1025" width="12" style="1" hidden="1"/>
    <col min="1026" max="1026" width="21.77734375" style="1" hidden="1"/>
    <col min="1027" max="1028" width="20" style="1" hidden="1"/>
    <col min="1029" max="1029" width="20.44140625" style="1" hidden="1"/>
    <col min="1030" max="1030" width="21.77734375" style="1" hidden="1"/>
    <col min="1031" max="1281" width="12" style="1" hidden="1"/>
    <col min="1282" max="1282" width="21.77734375" style="1" hidden="1"/>
    <col min="1283" max="1284" width="20" style="1" hidden="1"/>
    <col min="1285" max="1285" width="20.44140625" style="1" hidden="1"/>
    <col min="1286" max="1286" width="21.77734375" style="1" hidden="1"/>
    <col min="1287" max="1537" width="12" style="1" hidden="1"/>
    <col min="1538" max="1538" width="21.77734375" style="1" hidden="1"/>
    <col min="1539" max="1540" width="20" style="1" hidden="1"/>
    <col min="1541" max="1541" width="20.44140625" style="1" hidden="1"/>
    <col min="1542" max="1542" width="21.77734375" style="1" hidden="1"/>
    <col min="1543" max="1793" width="12" style="1" hidden="1"/>
    <col min="1794" max="1794" width="21.77734375" style="1" hidden="1"/>
    <col min="1795" max="1796" width="20" style="1" hidden="1"/>
    <col min="1797" max="1797" width="20.44140625" style="1" hidden="1"/>
    <col min="1798" max="1798" width="21.77734375" style="1" hidden="1"/>
    <col min="1799" max="2049" width="12" style="1" hidden="1"/>
    <col min="2050" max="2050" width="21.77734375" style="1" hidden="1"/>
    <col min="2051" max="2052" width="20" style="1" hidden="1"/>
    <col min="2053" max="2053" width="20.44140625" style="1" hidden="1"/>
    <col min="2054" max="2054" width="21.77734375" style="1" hidden="1"/>
    <col min="2055" max="2305" width="12" style="1" hidden="1"/>
    <col min="2306" max="2306" width="21.77734375" style="1" hidden="1"/>
    <col min="2307" max="2308" width="20" style="1" hidden="1"/>
    <col min="2309" max="2309" width="20.44140625" style="1" hidden="1"/>
    <col min="2310" max="2310" width="21.77734375" style="1" hidden="1"/>
    <col min="2311" max="2561" width="12" style="1" hidden="1"/>
    <col min="2562" max="2562" width="21.77734375" style="1" hidden="1"/>
    <col min="2563" max="2564" width="20" style="1" hidden="1"/>
    <col min="2565" max="2565" width="20.44140625" style="1" hidden="1"/>
    <col min="2566" max="2566" width="21.77734375" style="1" hidden="1"/>
    <col min="2567" max="2817" width="12" style="1" hidden="1"/>
    <col min="2818" max="2818" width="21.77734375" style="1" hidden="1"/>
    <col min="2819" max="2820" width="20" style="1" hidden="1"/>
    <col min="2821" max="2821" width="20.44140625" style="1" hidden="1"/>
    <col min="2822" max="2822" width="21.77734375" style="1" hidden="1"/>
    <col min="2823" max="3073" width="12" style="1" hidden="1"/>
    <col min="3074" max="3074" width="21.77734375" style="1" hidden="1"/>
    <col min="3075" max="3076" width="20" style="1" hidden="1"/>
    <col min="3077" max="3077" width="20.44140625" style="1" hidden="1"/>
    <col min="3078" max="3078" width="21.77734375" style="1" hidden="1"/>
    <col min="3079" max="3329" width="12" style="1" hidden="1"/>
    <col min="3330" max="3330" width="21.77734375" style="1" hidden="1"/>
    <col min="3331" max="3332" width="20" style="1" hidden="1"/>
    <col min="3333" max="3333" width="20.44140625" style="1" hidden="1"/>
    <col min="3334" max="3334" width="21.77734375" style="1" hidden="1"/>
    <col min="3335" max="3585" width="12" style="1" hidden="1"/>
    <col min="3586" max="3586" width="21.77734375" style="1" hidden="1"/>
    <col min="3587" max="3588" width="20" style="1" hidden="1"/>
    <col min="3589" max="3589" width="20.44140625" style="1" hidden="1"/>
    <col min="3590" max="3590" width="21.77734375" style="1" hidden="1"/>
    <col min="3591" max="3841" width="12" style="1" hidden="1"/>
    <col min="3842" max="3842" width="21.77734375" style="1" hidden="1"/>
    <col min="3843" max="3844" width="20" style="1" hidden="1"/>
    <col min="3845" max="3845" width="20.44140625" style="1" hidden="1"/>
    <col min="3846" max="3846" width="21.77734375" style="1" hidden="1"/>
    <col min="3847" max="4097" width="12" style="1" hidden="1"/>
    <col min="4098" max="4098" width="21.77734375" style="1" hidden="1"/>
    <col min="4099" max="4100" width="20" style="1" hidden="1"/>
    <col min="4101" max="4101" width="20.44140625" style="1" hidden="1"/>
    <col min="4102" max="4102" width="21.77734375" style="1" hidden="1"/>
    <col min="4103" max="4353" width="12" style="1" hidden="1"/>
    <col min="4354" max="4354" width="21.77734375" style="1" hidden="1"/>
    <col min="4355" max="4356" width="20" style="1" hidden="1"/>
    <col min="4357" max="4357" width="20.44140625" style="1" hidden="1"/>
    <col min="4358" max="4358" width="21.77734375" style="1" hidden="1"/>
    <col min="4359" max="4609" width="12" style="1" hidden="1"/>
    <col min="4610" max="4610" width="21.77734375" style="1" hidden="1"/>
    <col min="4611" max="4612" width="20" style="1" hidden="1"/>
    <col min="4613" max="4613" width="20.44140625" style="1" hidden="1"/>
    <col min="4614" max="4614" width="21.77734375" style="1" hidden="1"/>
    <col min="4615" max="4865" width="12" style="1" hidden="1"/>
    <col min="4866" max="4866" width="21.77734375" style="1" hidden="1"/>
    <col min="4867" max="4868" width="20" style="1" hidden="1"/>
    <col min="4869" max="4869" width="20.44140625" style="1" hidden="1"/>
    <col min="4870" max="4870" width="21.77734375" style="1" hidden="1"/>
    <col min="4871" max="5121" width="12" style="1" hidden="1"/>
    <col min="5122" max="5122" width="21.77734375" style="1" hidden="1"/>
    <col min="5123" max="5124" width="20" style="1" hidden="1"/>
    <col min="5125" max="5125" width="20.44140625" style="1" hidden="1"/>
    <col min="5126" max="5126" width="21.77734375" style="1" hidden="1"/>
    <col min="5127" max="5377" width="12" style="1" hidden="1"/>
    <col min="5378" max="5378" width="21.77734375" style="1" hidden="1"/>
    <col min="5379" max="5380" width="20" style="1" hidden="1"/>
    <col min="5381" max="5381" width="20.44140625" style="1" hidden="1"/>
    <col min="5382" max="5382" width="21.77734375" style="1" hidden="1"/>
    <col min="5383" max="5633" width="12" style="1" hidden="1"/>
    <col min="5634" max="5634" width="21.77734375" style="1" hidden="1"/>
    <col min="5635" max="5636" width="20" style="1" hidden="1"/>
    <col min="5637" max="5637" width="20.44140625" style="1" hidden="1"/>
    <col min="5638" max="5638" width="21.77734375" style="1" hidden="1"/>
    <col min="5639" max="5889" width="12" style="1" hidden="1"/>
    <col min="5890" max="5890" width="21.77734375" style="1" hidden="1"/>
    <col min="5891" max="5892" width="20" style="1" hidden="1"/>
    <col min="5893" max="5893" width="20.44140625" style="1" hidden="1"/>
    <col min="5894" max="5894" width="21.77734375" style="1" hidden="1"/>
    <col min="5895" max="6145" width="12" style="1" hidden="1"/>
    <col min="6146" max="6146" width="21.77734375" style="1" hidden="1"/>
    <col min="6147" max="6148" width="20" style="1" hidden="1"/>
    <col min="6149" max="6149" width="20.44140625" style="1" hidden="1"/>
    <col min="6150" max="6150" width="21.77734375" style="1" hidden="1"/>
    <col min="6151" max="6401" width="12" style="1" hidden="1"/>
    <col min="6402" max="6402" width="21.77734375" style="1" hidden="1"/>
    <col min="6403" max="6404" width="20" style="1" hidden="1"/>
    <col min="6405" max="6405" width="20.44140625" style="1" hidden="1"/>
    <col min="6406" max="6406" width="21.77734375" style="1" hidden="1"/>
    <col min="6407" max="6657" width="12" style="1" hidden="1"/>
    <col min="6658" max="6658" width="21.77734375" style="1" hidden="1"/>
    <col min="6659" max="6660" width="20" style="1" hidden="1"/>
    <col min="6661" max="6661" width="20.44140625" style="1" hidden="1"/>
    <col min="6662" max="6662" width="21.77734375" style="1" hidden="1"/>
    <col min="6663" max="6913" width="12" style="1" hidden="1"/>
    <col min="6914" max="6914" width="21.77734375" style="1" hidden="1"/>
    <col min="6915" max="6916" width="20" style="1" hidden="1"/>
    <col min="6917" max="6917" width="20.44140625" style="1" hidden="1"/>
    <col min="6918" max="6918" width="21.77734375" style="1" hidden="1"/>
    <col min="6919" max="7169" width="12" style="1" hidden="1"/>
    <col min="7170" max="7170" width="21.77734375" style="1" hidden="1"/>
    <col min="7171" max="7172" width="20" style="1" hidden="1"/>
    <col min="7173" max="7173" width="20.44140625" style="1" hidden="1"/>
    <col min="7174" max="7174" width="21.77734375" style="1" hidden="1"/>
    <col min="7175" max="7425" width="12" style="1" hidden="1"/>
    <col min="7426" max="7426" width="21.77734375" style="1" hidden="1"/>
    <col min="7427" max="7428" width="20" style="1" hidden="1"/>
    <col min="7429" max="7429" width="20.44140625" style="1" hidden="1"/>
    <col min="7430" max="7430" width="21.77734375" style="1" hidden="1"/>
    <col min="7431" max="7681" width="12" style="1" hidden="1"/>
    <col min="7682" max="7682" width="21.77734375" style="1" hidden="1"/>
    <col min="7683" max="7684" width="20" style="1" hidden="1"/>
    <col min="7685" max="7685" width="20.44140625" style="1" hidden="1"/>
    <col min="7686" max="7686" width="21.77734375" style="1" hidden="1"/>
    <col min="7687" max="7937" width="12" style="1" hidden="1"/>
    <col min="7938" max="7938" width="21.77734375" style="1" hidden="1"/>
    <col min="7939" max="7940" width="20" style="1" hidden="1"/>
    <col min="7941" max="7941" width="20.44140625" style="1" hidden="1"/>
    <col min="7942" max="7942" width="21.77734375" style="1" hidden="1"/>
    <col min="7943" max="8193" width="12" style="1" hidden="1"/>
    <col min="8194" max="8194" width="21.77734375" style="1" hidden="1"/>
    <col min="8195" max="8196" width="20" style="1" hidden="1"/>
    <col min="8197" max="8197" width="20.44140625" style="1" hidden="1"/>
    <col min="8198" max="8198" width="21.77734375" style="1" hidden="1"/>
    <col min="8199" max="8449" width="12" style="1" hidden="1"/>
    <col min="8450" max="8450" width="21.77734375" style="1" hidden="1"/>
    <col min="8451" max="8452" width="20" style="1" hidden="1"/>
    <col min="8453" max="8453" width="20.44140625" style="1" hidden="1"/>
    <col min="8454" max="8454" width="21.77734375" style="1" hidden="1"/>
    <col min="8455" max="8705" width="12" style="1" hidden="1"/>
    <col min="8706" max="8706" width="21.77734375" style="1" hidden="1"/>
    <col min="8707" max="8708" width="20" style="1" hidden="1"/>
    <col min="8709" max="8709" width="20.44140625" style="1" hidden="1"/>
    <col min="8710" max="8710" width="21.77734375" style="1" hidden="1"/>
    <col min="8711" max="8961" width="12" style="1" hidden="1"/>
    <col min="8962" max="8962" width="21.77734375" style="1" hidden="1"/>
    <col min="8963" max="8964" width="20" style="1" hidden="1"/>
    <col min="8965" max="8965" width="20.44140625" style="1" hidden="1"/>
    <col min="8966" max="8966" width="21.77734375" style="1" hidden="1"/>
    <col min="8967" max="9217" width="12" style="1" hidden="1"/>
    <col min="9218" max="9218" width="21.77734375" style="1" hidden="1"/>
    <col min="9219" max="9220" width="20" style="1" hidden="1"/>
    <col min="9221" max="9221" width="20.44140625" style="1" hidden="1"/>
    <col min="9222" max="9222" width="21.77734375" style="1" hidden="1"/>
    <col min="9223" max="9473" width="12" style="1" hidden="1"/>
    <col min="9474" max="9474" width="21.77734375" style="1" hidden="1"/>
    <col min="9475" max="9476" width="20" style="1" hidden="1"/>
    <col min="9477" max="9477" width="20.44140625" style="1" hidden="1"/>
    <col min="9478" max="9478" width="21.77734375" style="1" hidden="1"/>
    <col min="9479" max="9729" width="12" style="1" hidden="1"/>
    <col min="9730" max="9730" width="21.77734375" style="1" hidden="1"/>
    <col min="9731" max="9732" width="20" style="1" hidden="1"/>
    <col min="9733" max="9733" width="20.44140625" style="1" hidden="1"/>
    <col min="9734" max="9734" width="21.77734375" style="1" hidden="1"/>
    <col min="9735" max="9985" width="12" style="1" hidden="1"/>
    <col min="9986" max="9986" width="21.77734375" style="1" hidden="1"/>
    <col min="9987" max="9988" width="20" style="1" hidden="1"/>
    <col min="9989" max="9989" width="20.44140625" style="1" hidden="1"/>
    <col min="9990" max="9990" width="21.77734375" style="1" hidden="1"/>
    <col min="9991" max="10241" width="12" style="1" hidden="1"/>
    <col min="10242" max="10242" width="21.77734375" style="1" hidden="1"/>
    <col min="10243" max="10244" width="20" style="1" hidden="1"/>
    <col min="10245" max="10245" width="20.44140625" style="1" hidden="1"/>
    <col min="10246" max="10246" width="21.77734375" style="1" hidden="1"/>
    <col min="10247" max="10497" width="12" style="1" hidden="1"/>
    <col min="10498" max="10498" width="21.77734375" style="1" hidden="1"/>
    <col min="10499" max="10500" width="20" style="1" hidden="1"/>
    <col min="10501" max="10501" width="20.44140625" style="1" hidden="1"/>
    <col min="10502" max="10502" width="21.77734375" style="1" hidden="1"/>
    <col min="10503" max="10753" width="12" style="1" hidden="1"/>
    <col min="10754" max="10754" width="21.77734375" style="1" hidden="1"/>
    <col min="10755" max="10756" width="20" style="1" hidden="1"/>
    <col min="10757" max="10757" width="20.44140625" style="1" hidden="1"/>
    <col min="10758" max="10758" width="21.77734375" style="1" hidden="1"/>
    <col min="10759" max="11009" width="12" style="1" hidden="1"/>
    <col min="11010" max="11010" width="21.77734375" style="1" hidden="1"/>
    <col min="11011" max="11012" width="20" style="1" hidden="1"/>
    <col min="11013" max="11013" width="20.44140625" style="1" hidden="1"/>
    <col min="11014" max="11014" width="21.77734375" style="1" hidden="1"/>
    <col min="11015" max="11265" width="12" style="1" hidden="1"/>
    <col min="11266" max="11266" width="21.77734375" style="1" hidden="1"/>
    <col min="11267" max="11268" width="20" style="1" hidden="1"/>
    <col min="11269" max="11269" width="20.44140625" style="1" hidden="1"/>
    <col min="11270" max="11270" width="21.77734375" style="1" hidden="1"/>
    <col min="11271" max="11521" width="12" style="1" hidden="1"/>
    <col min="11522" max="11522" width="21.77734375" style="1" hidden="1"/>
    <col min="11523" max="11524" width="20" style="1" hidden="1"/>
    <col min="11525" max="11525" width="20.44140625" style="1" hidden="1"/>
    <col min="11526" max="11526" width="21.77734375" style="1" hidden="1"/>
    <col min="11527" max="11777" width="12" style="1" hidden="1"/>
    <col min="11778" max="11778" width="21.77734375" style="1" hidden="1"/>
    <col min="11779" max="11780" width="20" style="1" hidden="1"/>
    <col min="11781" max="11781" width="20.44140625" style="1" hidden="1"/>
    <col min="11782" max="11782" width="21.77734375" style="1" hidden="1"/>
    <col min="11783" max="12033" width="12" style="1" hidden="1"/>
    <col min="12034" max="12034" width="21.77734375" style="1" hidden="1"/>
    <col min="12035" max="12036" width="20" style="1" hidden="1"/>
    <col min="12037" max="12037" width="20.44140625" style="1" hidden="1"/>
    <col min="12038" max="12038" width="21.77734375" style="1" hidden="1"/>
    <col min="12039" max="12289" width="12" style="1" hidden="1"/>
    <col min="12290" max="12290" width="21.77734375" style="1" hidden="1"/>
    <col min="12291" max="12292" width="20" style="1" hidden="1"/>
    <col min="12293" max="12293" width="20.44140625" style="1" hidden="1"/>
    <col min="12294" max="12294" width="21.77734375" style="1" hidden="1"/>
    <col min="12295" max="12545" width="12" style="1" hidden="1"/>
    <col min="12546" max="12546" width="21.77734375" style="1" hidden="1"/>
    <col min="12547" max="12548" width="20" style="1" hidden="1"/>
    <col min="12549" max="12549" width="20.44140625" style="1" hidden="1"/>
    <col min="12550" max="12550" width="21.77734375" style="1" hidden="1"/>
    <col min="12551" max="12801" width="12" style="1" hidden="1"/>
    <col min="12802" max="12802" width="21.77734375" style="1" hidden="1"/>
    <col min="12803" max="12804" width="20" style="1" hidden="1"/>
    <col min="12805" max="12805" width="20.44140625" style="1" hidden="1"/>
    <col min="12806" max="12806" width="21.77734375" style="1" hidden="1"/>
    <col min="12807" max="13057" width="12" style="1" hidden="1"/>
    <col min="13058" max="13058" width="21.77734375" style="1" hidden="1"/>
    <col min="13059" max="13060" width="20" style="1" hidden="1"/>
    <col min="13061" max="13061" width="20.44140625" style="1" hidden="1"/>
    <col min="13062" max="13062" width="21.77734375" style="1" hidden="1"/>
    <col min="13063" max="13313" width="12" style="1" hidden="1"/>
    <col min="13314" max="13314" width="21.77734375" style="1" hidden="1"/>
    <col min="13315" max="13316" width="20" style="1" hidden="1"/>
    <col min="13317" max="13317" width="20.44140625" style="1" hidden="1"/>
    <col min="13318" max="13318" width="21.77734375" style="1" hidden="1"/>
    <col min="13319" max="13569" width="12" style="1" hidden="1"/>
    <col min="13570" max="13570" width="21.77734375" style="1" hidden="1"/>
    <col min="13571" max="13572" width="20" style="1" hidden="1"/>
    <col min="13573" max="13573" width="20.44140625" style="1" hidden="1"/>
    <col min="13574" max="13574" width="21.77734375" style="1" hidden="1"/>
    <col min="13575" max="13825" width="12" style="1" hidden="1"/>
    <col min="13826" max="13826" width="21.77734375" style="1" hidden="1"/>
    <col min="13827" max="13828" width="20" style="1" hidden="1"/>
    <col min="13829" max="13829" width="20.44140625" style="1" hidden="1"/>
    <col min="13830" max="13830" width="21.77734375" style="1" hidden="1"/>
    <col min="13831" max="14081" width="12" style="1" hidden="1"/>
    <col min="14082" max="14082" width="21.77734375" style="1" hidden="1"/>
    <col min="14083" max="14084" width="20" style="1" hidden="1"/>
    <col min="14085" max="14085" width="20.44140625" style="1" hidden="1"/>
    <col min="14086" max="14086" width="21.77734375" style="1" hidden="1"/>
    <col min="14087" max="14337" width="12" style="1" hidden="1"/>
    <col min="14338" max="14338" width="21.77734375" style="1" hidden="1"/>
    <col min="14339" max="14340" width="20" style="1" hidden="1"/>
    <col min="14341" max="14341" width="20.44140625" style="1" hidden="1"/>
    <col min="14342" max="14342" width="21.77734375" style="1" hidden="1"/>
    <col min="14343" max="14593" width="12" style="1" hidden="1"/>
    <col min="14594" max="14594" width="21.77734375" style="1" hidden="1"/>
    <col min="14595" max="14596" width="20" style="1" hidden="1"/>
    <col min="14597" max="14597" width="20.44140625" style="1" hidden="1"/>
    <col min="14598" max="14598" width="21.77734375" style="1" hidden="1"/>
    <col min="14599" max="14849" width="12" style="1" hidden="1"/>
    <col min="14850" max="14850" width="21.77734375" style="1" hidden="1"/>
    <col min="14851" max="14852" width="20" style="1" hidden="1"/>
    <col min="14853" max="14853" width="20.44140625" style="1" hidden="1"/>
    <col min="14854" max="14854" width="21.77734375" style="1" hidden="1"/>
    <col min="14855" max="15105" width="12" style="1" hidden="1"/>
    <col min="15106" max="15106" width="21.77734375" style="1" hidden="1"/>
    <col min="15107" max="15108" width="20" style="1" hidden="1"/>
    <col min="15109" max="15109" width="20.44140625" style="1" hidden="1"/>
    <col min="15110" max="15110" width="21.77734375" style="1" hidden="1"/>
    <col min="15111" max="15361" width="12" style="1" hidden="1"/>
    <col min="15362" max="15362" width="21.77734375" style="1" hidden="1"/>
    <col min="15363" max="15364" width="20" style="1" hidden="1"/>
    <col min="15365" max="15365" width="20.44140625" style="1" hidden="1"/>
    <col min="15366" max="15366" width="21.77734375" style="1" hidden="1"/>
    <col min="15367" max="15617" width="12" style="1" hidden="1"/>
    <col min="15618" max="15618" width="21.77734375" style="1" hidden="1"/>
    <col min="15619" max="15620" width="20" style="1" hidden="1"/>
    <col min="15621" max="15621" width="20.44140625" style="1" hidden="1"/>
    <col min="15622" max="15622" width="21.77734375" style="1" hidden="1"/>
    <col min="15623" max="15873" width="12" style="1" hidden="1"/>
    <col min="15874" max="15874" width="21.77734375" style="1" hidden="1"/>
    <col min="15875" max="15876" width="20" style="1" hidden="1"/>
    <col min="15877" max="15877" width="20.44140625" style="1" hidden="1"/>
    <col min="15878" max="15878" width="21.77734375" style="1" hidden="1"/>
    <col min="15879" max="16129" width="12" style="1" hidden="1"/>
    <col min="16130" max="16130" width="21.77734375" style="1" hidden="1"/>
    <col min="16131" max="16132" width="20" style="1" hidden="1"/>
    <col min="16133" max="16133" width="20.44140625" style="1" hidden="1"/>
    <col min="16134" max="16134" width="21.77734375" style="1" hidden="1"/>
    <col min="16135" max="16384" width="12" style="1" hidden="1"/>
  </cols>
  <sheetData>
    <row r="1" spans="1:7" x14ac:dyDescent="0.25">
      <c r="A1" s="44"/>
      <c r="B1" s="45"/>
      <c r="C1" s="46"/>
      <c r="D1" s="47"/>
      <c r="E1" s="47"/>
      <c r="F1" s="48"/>
      <c r="G1" s="49"/>
    </row>
    <row r="2" spans="1:7" ht="18" x14ac:dyDescent="0.4">
      <c r="A2" s="49"/>
      <c r="B2" s="176" t="str">
        <f>IF(desc!$B$1=1,desc!$A$8,IF(desc!$B$1=2,desc!$B$8,IF(desc!$B$1=3,desc!$C$8,desc!$D$8)))</f>
        <v>Finanzen der öffentlichen Haushalte und Sozialversicherungen</v>
      </c>
      <c r="C2" s="177"/>
      <c r="D2" s="177"/>
      <c r="E2" s="177"/>
      <c r="F2" s="178"/>
      <c r="G2" s="49"/>
    </row>
    <row r="3" spans="1:7" x14ac:dyDescent="0.25">
      <c r="A3" s="49"/>
      <c r="B3" s="50"/>
      <c r="C3" s="51"/>
      <c r="D3" s="52"/>
      <c r="E3" s="52"/>
      <c r="F3" s="53"/>
      <c r="G3" s="49"/>
    </row>
    <row r="4" spans="1:7" ht="14" x14ac:dyDescent="0.3">
      <c r="A4" s="49"/>
      <c r="B4" s="179" t="str">
        <f>IF(desc!$B$1=1,desc!$A$9,IF(desc!$B$1=2,desc!$B$9,IF(desc!$B$1=3,desc!$C$9,desc!$D$9)))</f>
        <v>Stand 19.03.2024</v>
      </c>
      <c r="C4" s="180"/>
      <c r="D4" s="180"/>
      <c r="E4" s="180"/>
      <c r="F4" s="181"/>
      <c r="G4" s="49"/>
    </row>
    <row r="5" spans="1:7" ht="13" thickBot="1" x14ac:dyDescent="0.3">
      <c r="A5" s="49"/>
      <c r="B5" s="54"/>
      <c r="C5" s="55"/>
      <c r="D5" s="56"/>
      <c r="E5" s="56"/>
      <c r="F5" s="57"/>
      <c r="G5" s="49"/>
    </row>
    <row r="6" spans="1:7" x14ac:dyDescent="0.25">
      <c r="A6" s="49"/>
      <c r="B6" s="49"/>
      <c r="C6" s="58"/>
      <c r="D6" s="49"/>
      <c r="E6" s="49"/>
      <c r="F6" s="49"/>
      <c r="G6" s="49"/>
    </row>
    <row r="7" spans="1:7" x14ac:dyDescent="0.25">
      <c r="A7" s="49"/>
      <c r="B7" s="49"/>
      <c r="C7" s="58"/>
      <c r="D7" s="49"/>
      <c r="E7" s="49"/>
      <c r="F7" s="49"/>
      <c r="G7" s="49"/>
    </row>
    <row r="8" spans="1:7" x14ac:dyDescent="0.25">
      <c r="A8" s="49"/>
      <c r="B8" s="49"/>
      <c r="C8" s="58"/>
      <c r="D8" s="49"/>
      <c r="E8" s="49"/>
      <c r="F8" s="49"/>
      <c r="G8" s="49"/>
    </row>
    <row r="9" spans="1:7" ht="13" x14ac:dyDescent="0.3">
      <c r="A9" s="49"/>
      <c r="B9" s="182" t="str">
        <f>IF(desc!$B$1=1,desc!$A$10,IF(desc!$B$1=2,desc!$B$10,IF(desc!$B$1=3,desc!$C$10,desc!$D$10)))</f>
        <v>Die Auswertungen der Finanzstatistik umfassen folgende Elemente:</v>
      </c>
      <c r="C9" s="182"/>
      <c r="D9" s="182"/>
      <c r="E9" s="182"/>
      <c r="F9" s="182"/>
      <c r="G9" s="49"/>
    </row>
    <row r="10" spans="1:7" x14ac:dyDescent="0.25">
      <c r="A10" s="49"/>
      <c r="B10" s="49"/>
      <c r="C10" s="59"/>
      <c r="D10" s="49"/>
      <c r="E10" s="49"/>
      <c r="F10" s="49"/>
      <c r="G10" s="49"/>
    </row>
    <row r="11" spans="1:7" ht="71.75" customHeight="1" x14ac:dyDescent="0.25">
      <c r="A11" s="49"/>
      <c r="B11" s="60" t="str">
        <f>IF(desc!$B$1=1,desc!$A$18,IF(desc!$B$1=2,desc!$B$18,IF(desc!$B$1=3,desc!$C$18,desc!$D$18)))</f>
        <v>FS-Modell</v>
      </c>
      <c r="C11" s="175" t="str">
        <f>IF(desc!$B$1=1,desc!$A$19,IF(desc!$B$1=2,desc!$B$19,IF(desc!$B$1=3,desc!$C$19,desc!$D$19)))</f>
        <v>Konsolidierte und harmonisierte Finanzberichterstattung von Bund, Kantonen, Gemeinden und öffentlichen Sozialversicherungen auf der Basis der Rechnungslegungsmodelle des Bundes sowie der Kantone und Gemeinden (NRM und HRM2) mit dem Ziel der nationalen Vergleichbarkeit.</v>
      </c>
      <c r="D11" s="175"/>
      <c r="E11" s="175"/>
      <c r="F11" s="175"/>
      <c r="G11" s="49"/>
    </row>
    <row r="12" spans="1:7" ht="38.25" customHeight="1" x14ac:dyDescent="0.25">
      <c r="A12" s="49"/>
      <c r="B12" s="61" t="str">
        <f>IF(desc!$B$1=1,desc!$A$13,IF(desc!$B$1=2,desc!$B$13,IF(desc!$B$1=3,desc!$C$13,desc!$D$13)))</f>
        <v>Grundlage</v>
      </c>
      <c r="C12" s="175" t="str">
        <f>IF(desc!$B$1=1,desc!$A$20,IF(desc!$B$1=2,desc!$B$20,IF(desc!$B$1=3,desc!$C$20,desc!$D$20)))</f>
        <v>Nationale Rechnungslegungsmodelle des Bundes (NRM) sowie der Kantone und Gemeinden (HRM2)</v>
      </c>
      <c r="D12" s="175"/>
      <c r="E12" s="175"/>
      <c r="F12" s="175"/>
      <c r="G12" s="49"/>
    </row>
    <row r="13" spans="1:7" ht="12.75" customHeight="1" x14ac:dyDescent="0.25">
      <c r="A13" s="49"/>
      <c r="B13" s="61" t="str">
        <f>IF(desc!$B$1=1,desc!$A$14,IF(desc!$B$1=2,desc!$B$14,IF(desc!$B$1=3,desc!$C$14,desc!$D$14)))</f>
        <v>Ziel</v>
      </c>
      <c r="C13" s="175" t="str">
        <f>IF(desc!$B$1=1,desc!$A$21,IF(desc!$B$1=2,desc!$B$21,IF(desc!$B$1=3,desc!$C$21,desc!$D$21)))</f>
        <v>Nationale Vergleichbarkeit der öffentlichen Haushalte</v>
      </c>
      <c r="D13" s="175"/>
      <c r="E13" s="175"/>
      <c r="F13" s="175"/>
      <c r="G13" s="49"/>
    </row>
    <row r="14" spans="1:7" ht="25.5" customHeight="1" x14ac:dyDescent="0.25">
      <c r="A14" s="49"/>
      <c r="B14" s="61" t="str">
        <f>IF(desc!$B$1=1,desc!$A$15,IF(desc!$B$1=2,desc!$B$15,IF(desc!$B$1=3,desc!$C$15,desc!$D$15)))</f>
        <v>Ergebnisse</v>
      </c>
      <c r="C14" s="175" t="str">
        <f>IF(desc!$B$1=1,desc!$A$22,IF(desc!$B$1=2,desc!$B$22,IF(desc!$B$1=3,desc!$C$22,desc!$D$22)))</f>
        <v>Erfolgs-, Investitions-, Finanzierungsrechnung und Bilanz</v>
      </c>
      <c r="D14" s="175"/>
      <c r="E14" s="175"/>
      <c r="F14" s="175"/>
      <c r="G14" s="49"/>
    </row>
    <row r="15" spans="1:7" ht="49.5" customHeight="1" x14ac:dyDescent="0.25">
      <c r="A15" s="49"/>
      <c r="B15" s="61" t="str">
        <f>IF(desc!$B$1=1,desc!$A$16,IF(desc!$B$1=2,desc!$B$16,IF(desc!$B$1=3,desc!$C$16,desc!$D$16)))</f>
        <v>Abdeckung</v>
      </c>
      <c r="C15" s="175" t="str">
        <f>IF(desc!$B$1=1,desc!$A$23,IF(desc!$B$1=2,desc!$B$23,IF(desc!$B$1=3,desc!$C$23,desc!$D$23)))</f>
        <v>Auf Stufe Wirtschaftsteilsektor (Bund, Kantone, Gemeinden, öffentliche Sozial-versicherungen) und Gesamtsektor Staat bis auf Stufe einzelner Haushalte (Städte und Kantonshauptorte, Kantone, Sozialversicherungen)</v>
      </c>
      <c r="D15" s="175"/>
      <c r="E15" s="175"/>
      <c r="F15" s="175"/>
      <c r="G15" s="49"/>
    </row>
    <row r="16" spans="1:7" ht="25.5" customHeight="1" x14ac:dyDescent="0.25">
      <c r="A16" s="49"/>
      <c r="B16" s="49"/>
      <c r="C16" s="62"/>
      <c r="D16" s="59"/>
      <c r="E16" s="59"/>
      <c r="F16" s="59"/>
      <c r="G16" s="49"/>
    </row>
    <row r="17" spans="1:7" ht="66.75" customHeight="1" x14ac:dyDescent="0.25">
      <c r="A17" s="49"/>
      <c r="B17" s="60" t="str">
        <f>IF(desc!$B$1=1,desc!$A$24,IF(desc!$B$1=2,desc!$B$24,IF(desc!$B$1=3,desc!$C$24,desc!$D$24)))</f>
        <v>GFS-Modell</v>
      </c>
      <c r="C17" s="175" t="str">
        <f>IF(desc!$B$1=1,desc!$A$25,IF(desc!$B$1=2,desc!$B$25,IF(desc!$B$1=3,desc!$C$25,desc!$D$25)))</f>
        <v>Die Publikation der Kennzahlen zu den öffentlichen Finanzen der Schweiz erfolgt zwecks internationaler Vergleichbarkeit gemäss den Finanzstatistikrichtlinien des internationalen Währungsfonds (IWF), dem Government Finance Statistics Manual (GFSM 2014).</v>
      </c>
      <c r="D17" s="175"/>
      <c r="E17" s="175"/>
      <c r="F17" s="175"/>
      <c r="G17" s="49"/>
    </row>
    <row r="18" spans="1:7" ht="65.75" customHeight="1" x14ac:dyDescent="0.25">
      <c r="A18" s="49"/>
      <c r="B18" s="61" t="str">
        <f>IF(desc!$B$1=1,desc!$A$13,IF(desc!$B$1=2,desc!$B$13,IF(desc!$B$1=3,desc!$C$13,desc!$D$13)))</f>
        <v>Grundlage</v>
      </c>
      <c r="C18" s="175" t="str">
        <f>IF(desc!$B$1=1,desc!$A$26,IF(desc!$B$1=2,desc!$B$26,IF(desc!$B$1=3,desc!$C$26,desc!$D$26)))</f>
        <v>Finanzstatistikrichtlinien des IWF (GFSM 2014), die mit dem Europäischen System Volkswirtschaftlicher Gesamtrechnungen (ESVG 2010) kompatibel sind und wie dieses auf dem Standardreferenzwerk der Wirtschaftsstatistik, dem System of National Accounts (SNA 2008), beruhen.</v>
      </c>
      <c r="D18" s="175"/>
      <c r="E18" s="175"/>
      <c r="F18" s="175"/>
      <c r="G18" s="49"/>
    </row>
    <row r="19" spans="1:7" ht="29.75" customHeight="1" x14ac:dyDescent="0.25">
      <c r="A19" s="49"/>
      <c r="B19" s="61" t="str">
        <f>IF(desc!$B$1=1,desc!$A$14,IF(desc!$B$1=2,desc!$B$14,IF(desc!$B$1=3,desc!$C$14,desc!$D$14)))</f>
        <v>Ziel</v>
      </c>
      <c r="C19" s="175" t="str">
        <f>IF(desc!$B$1=1,desc!$A$27,IF(desc!$B$1=2,desc!$B$27,IF(desc!$B$1=3,desc!$C$27,desc!$D$27)))</f>
        <v>Internationale Vergleichbarkeit des Wirtschaftssektors Staat und seiner Teilsektoren</v>
      </c>
      <c r="D19" s="175"/>
      <c r="E19" s="175"/>
      <c r="F19" s="175"/>
      <c r="G19" s="49"/>
    </row>
    <row r="20" spans="1:7" ht="39.75" customHeight="1" x14ac:dyDescent="0.25">
      <c r="A20" s="49"/>
      <c r="B20" s="61" t="str">
        <f>IF(desc!$B$1=1,desc!$A$15,IF(desc!$B$1=2,desc!$B$15,IF(desc!$B$1=3,desc!$C$15,desc!$D$15)))</f>
        <v>Ergebnisse</v>
      </c>
      <c r="C20" s="175" t="str">
        <f>IF(desc!$B$1=1,desc!$A$28,IF(desc!$B$1=2,desc!$B$28,IF(desc!$B$1=3,desc!$C$28,desc!$D$28)))</f>
        <v>Erfolgs-, Anlage- und Vermögensrechnung (Bilanz)</v>
      </c>
      <c r="D20" s="175"/>
      <c r="E20" s="175"/>
      <c r="F20" s="175"/>
      <c r="G20" s="49"/>
    </row>
    <row r="21" spans="1:7" ht="45.75" customHeight="1" x14ac:dyDescent="0.25">
      <c r="A21" s="49"/>
      <c r="B21" s="61" t="str">
        <f>IF(desc!$B$1=1,desc!$A$16,IF(desc!$B$1=2,desc!$B$16,IF(desc!$B$1=3,desc!$C$16,desc!$D$16)))</f>
        <v>Abdeckung</v>
      </c>
      <c r="C21" s="175" t="str">
        <f>IF(desc!$B$1=1,desc!$A$29,IF(desc!$B$1=2,desc!$B$29,IF(desc!$B$1=3,desc!$C$29,desc!$D$29)))</f>
        <v>Auf Stufe Wirtschaftsteilsektor (Bund, Kantone, Gemeinden, öffentliche Sozial-versicherungen) und Sektor Staat</v>
      </c>
      <c r="D21" s="175"/>
      <c r="E21" s="175"/>
      <c r="F21" s="175"/>
      <c r="G21" s="49"/>
    </row>
    <row r="22" spans="1:7" ht="12.75" customHeight="1" x14ac:dyDescent="0.25">
      <c r="A22" s="49"/>
      <c r="B22" s="49"/>
      <c r="C22" s="58"/>
      <c r="D22" s="49"/>
      <c r="E22" s="49"/>
      <c r="F22" s="49"/>
      <c r="G22" s="49"/>
    </row>
    <row r="23" spans="1:7" ht="12.75" customHeight="1" x14ac:dyDescent="0.25">
      <c r="A23" s="49"/>
      <c r="B23" s="49"/>
      <c r="C23" s="58"/>
      <c r="D23" s="49"/>
      <c r="E23" s="49"/>
      <c r="F23" s="49"/>
      <c r="G23" s="49"/>
    </row>
    <row r="24" spans="1:7" x14ac:dyDescent="0.25">
      <c r="A24" s="49"/>
      <c r="B24" s="49"/>
      <c r="C24" s="58"/>
      <c r="D24" s="49"/>
      <c r="E24" s="49"/>
      <c r="F24" s="49"/>
      <c r="G24" s="49"/>
    </row>
    <row r="25" spans="1:7" ht="13" x14ac:dyDescent="0.3">
      <c r="A25" s="49"/>
      <c r="B25" s="182" t="str">
        <f>IF(desc!$B$1=1,desc!$A$12,IF(desc!$B$1=2,desc!$B$12,IF(desc!$B$1=3,desc!$C$12,desc!$D$12)))</f>
        <v>Grundlagen der Daten der Finanzstatistik</v>
      </c>
      <c r="C25" s="182"/>
      <c r="D25" s="182"/>
      <c r="E25" s="182"/>
      <c r="F25" s="182"/>
      <c r="G25" s="49"/>
    </row>
    <row r="26" spans="1:7" x14ac:dyDescent="0.25">
      <c r="A26" s="49"/>
      <c r="B26" s="49"/>
      <c r="C26" s="58"/>
      <c r="D26" s="49"/>
      <c r="E26" s="49"/>
      <c r="F26" s="49"/>
      <c r="G26" s="49"/>
    </row>
    <row r="27" spans="1:7" ht="13" x14ac:dyDescent="0.25">
      <c r="A27" s="49"/>
      <c r="B27" s="63" t="str">
        <f>IF(desc!$B$1=1,desc!$A$30,IF(desc!$B$1=2,desc!$B$30,IF(desc!$B$1=3,desc!$C$30,desc!$D$30)))</f>
        <v>Teilsektor</v>
      </c>
      <c r="C27" s="63" t="str">
        <f>IF(desc!$B$1=1,desc!$A$31,IF(desc!$B$1=2,desc!$B$31,IF(desc!$B$1=3,desc!$C$31,desc!$D$31)))</f>
        <v>bis 2021</v>
      </c>
      <c r="D27" s="63">
        <v>2022</v>
      </c>
      <c r="E27" s="63">
        <v>2023</v>
      </c>
      <c r="F27" s="63" t="s">
        <v>708</v>
      </c>
      <c r="G27" s="49"/>
    </row>
    <row r="28" spans="1:7" ht="26.15" customHeight="1" x14ac:dyDescent="0.25">
      <c r="A28" s="49"/>
      <c r="B28" s="67" t="str">
        <f>IF(desc!$B$1=1,desc!$A$32,IF(desc!$B$1=2,desc!$B$32,IF(desc!$B$1=3,desc!$C$32,desc!$D$32)))</f>
        <v>Staat</v>
      </c>
      <c r="C28" s="67" t="str">
        <f>IF(desc!$B$1=1,desc!$A$38,IF(desc!$B$1=2,desc!$B$38,IF(desc!$B$1=3,desc!$C$38,desc!$D$38)))</f>
        <v>Rechnung</v>
      </c>
      <c r="D28" s="66" t="str">
        <f>IF(desc!$B$1=1,desc!$A$44,IF(desc!$B$1=2,desc!$B$44,IF(desc!$B$1=3,desc!$C$44,desc!$D$44)))</f>
        <v>Prognosen</v>
      </c>
      <c r="E28" s="66" t="str">
        <f>IF(desc!$B$1=1,desc!$A$44,IF(desc!$B$1=2,desc!$B$44,IF(desc!$B$1=3,desc!$C$44,desc!$D$44)))</f>
        <v>Prognosen</v>
      </c>
      <c r="F28" s="66" t="str">
        <f>IF(desc!$B$1=1,desc!$A$44,IF(desc!$B$1=2,desc!$B$44,IF(desc!$B$1=3,desc!$C$44,desc!$D$44)))</f>
        <v>Prognosen</v>
      </c>
      <c r="G28" s="49"/>
    </row>
    <row r="29" spans="1:7" ht="26.15" customHeight="1" x14ac:dyDescent="0.25">
      <c r="A29" s="49"/>
      <c r="B29" s="67" t="str">
        <f>IF(desc!$B$1=1,desc!$A$34,IF(desc!$B$1=2,desc!$B$34,IF(desc!$B$1=3,desc!$C$34,desc!$D$34)))</f>
        <v>Bund</v>
      </c>
      <c r="C29" s="67" t="str">
        <f>IF(desc!$B$1=1,desc!$A$38,IF(desc!$B$1=2,desc!$B$38,IF(desc!$B$1=3,desc!$C$38,desc!$D$38)))</f>
        <v>Rechnung</v>
      </c>
      <c r="D29" s="67" t="str">
        <f>IF(desc!$B$1=1,desc!$A$38,IF(desc!$B$1=2,desc!$B$38,IF(desc!$B$1=3,desc!$C$38,desc!$D$38)))</f>
        <v>Rechnung</v>
      </c>
      <c r="E29" s="66" t="str">
        <f>IF(desc!$B$1=1,desc!$A$42,IF(desc!$B$1=2,desc!$B$42,IF(desc!$B$1=3,desc!$C$42,desc!$D$42)))</f>
        <v>Provisorische Rechnung</v>
      </c>
      <c r="F29" s="66" t="str">
        <f>IF(desc!$B$1=1,desc!$A$41,IF(desc!$B$1=2,desc!$B$41,IF(desc!$B$1=3,desc!$C$41,desc!$D$41)))</f>
        <v>Budget/Finanzpläne</v>
      </c>
      <c r="G29" s="49"/>
    </row>
    <row r="30" spans="1:7" ht="26.15" customHeight="1" x14ac:dyDescent="0.25">
      <c r="A30" s="49"/>
      <c r="B30" s="67" t="str">
        <f>IF(desc!$B$1=1,desc!$A$35,IF(desc!$B$1=2,desc!$B$35,IF(desc!$B$1=3,desc!$C$35,desc!$D$35)))</f>
        <v>Kantone</v>
      </c>
      <c r="C30" s="67" t="str">
        <f>IF(desc!$B$1=1,desc!$A$38,IF(desc!$B$1=2,desc!$B$38,IF(desc!$B$1=3,desc!$C$38,desc!$D$38)))</f>
        <v>Rechnung</v>
      </c>
      <c r="D30" s="67" t="str">
        <f>IF(desc!$B$1=1,desc!$A$38,IF(desc!$B$1=2,desc!$B$38,IF(desc!$B$1=3,desc!$C$38,desc!$D$38)))</f>
        <v>Rechnung</v>
      </c>
      <c r="E30" s="66" t="str">
        <f>IF(desc!$B$1=1,desc!$A$45,IF(desc!$B$1=2,desc!$B$45,IF(desc!$B$1=3,desc!$C$45,desc!$D$45)))</f>
        <v>Umfrage Rechnung</v>
      </c>
      <c r="F30" s="66" t="str">
        <f>IF(desc!$B$1=1,desc!$A$46,IF(desc!$B$1=2,desc!$B$46,IF(desc!$B$1=3,desc!$C$46,desc!$D$46)))</f>
        <v>Umfrage Budget</v>
      </c>
      <c r="G30" s="49"/>
    </row>
    <row r="31" spans="1:7" ht="26.15" customHeight="1" x14ac:dyDescent="0.25">
      <c r="A31" s="49"/>
      <c r="B31" s="67" t="str">
        <f>IF(desc!$B$1=1,desc!$A$36,IF(desc!$B$1=2,desc!$B$36,IF(desc!$B$1=3,desc!$C$36,desc!$D$36)))</f>
        <v>Gemeinden</v>
      </c>
      <c r="C31" s="67" t="str">
        <f>IF(desc!$B$1=1,desc!$A$38,IF(desc!$B$1=2,desc!$B$38,IF(desc!$B$1=3,desc!$C$38,desc!$D$38)))</f>
        <v>Rechnung</v>
      </c>
      <c r="D31" s="66" t="str">
        <f>IF(desc!$B$1=1,desc!$A$49,IF(desc!$B$1=2,desc!$B$49,IF(desc!$B$1=3,desc!$C$49,desc!$D$49)))</f>
        <v>Vorhandene Daten</v>
      </c>
      <c r="E31" s="66" t="str">
        <f>IF(desc!$B$1=1,desc!$A$44,IF(desc!$B$1=2,desc!$B$44,IF(desc!$B$1=3,desc!$C$44,desc!$D$44)))</f>
        <v>Prognosen</v>
      </c>
      <c r="F31" s="66" t="str">
        <f>IF(desc!$B$1=1,desc!$A$44,IF(desc!$B$1=2,desc!$B$44,IF(desc!$B$1=3,desc!$C$44,desc!$D$44)))</f>
        <v>Prognosen</v>
      </c>
      <c r="G31" s="49"/>
    </row>
    <row r="32" spans="1:7" ht="26.15" customHeight="1" x14ac:dyDescent="0.25">
      <c r="A32" s="49"/>
      <c r="B32" s="67" t="str">
        <f>IF(desc!$B$1=1,desc!$A$37,IF(desc!$B$1=2,desc!$B$37,IF(desc!$B$1=3,desc!$C$37,desc!$D$37)))</f>
        <v>Sozialversicherungen</v>
      </c>
      <c r="C32" s="67" t="str">
        <f>IF(desc!$B$1=1,desc!$A$38,IF(desc!$B$1=2,desc!$B$38,IF(desc!$B$1=3,desc!$C$38,desc!$D$38)))</f>
        <v>Rechnung</v>
      </c>
      <c r="D32" s="67" t="str">
        <f>IF(desc!$B$1=1,desc!$A$38,IF(desc!$B$1=2,desc!$B$38,IF(desc!$B$1=3,desc!$C$38,desc!$D$38)))</f>
        <v>Rechnung</v>
      </c>
      <c r="E32" s="66" t="str">
        <f>IF(desc!$B$1=1,desc!$A$42,IF(desc!$B$1=2,desc!$B$42,IF(desc!$B$1=3,desc!$C$42,desc!$D$42)))</f>
        <v>Provisorische Rechnung</v>
      </c>
      <c r="F32" s="66" t="str">
        <f>IF(desc!$B$1=1,desc!$A$41,IF(desc!$B$1=2,desc!$B$41,IF(desc!$B$1=3,desc!$C$41,desc!$D$41)))</f>
        <v>Budget/Finanzpläne</v>
      </c>
      <c r="G32" s="49"/>
    </row>
    <row r="33" spans="1:7" x14ac:dyDescent="0.25">
      <c r="A33" s="49"/>
      <c r="B33" s="49"/>
      <c r="C33" s="58"/>
      <c r="D33" s="49"/>
      <c r="E33" s="49"/>
      <c r="F33" s="49"/>
      <c r="G33" s="49"/>
    </row>
    <row r="34" spans="1:7" x14ac:dyDescent="0.25">
      <c r="A34" s="49"/>
      <c r="B34" s="49"/>
      <c r="C34" s="58"/>
      <c r="D34" s="49"/>
      <c r="E34" s="49"/>
      <c r="F34" s="49"/>
      <c r="G34" s="49"/>
    </row>
    <row r="35" spans="1:7" x14ac:dyDescent="0.25">
      <c r="A35" s="49"/>
      <c r="B35" s="49"/>
      <c r="C35" s="58"/>
      <c r="D35" s="49"/>
      <c r="E35" s="49"/>
      <c r="F35" s="49"/>
      <c r="G35" s="49"/>
    </row>
  </sheetData>
  <sheetProtection formatCells="0" formatColumns="0" formatRows="0" insertColumns="0" insertRows="0" insertHyperlinks="0" deleteColumns="0" deleteRows="0" sort="0" autoFilter="0" pivotTables="0"/>
  <mergeCells count="14">
    <mergeCell ref="C20:F20"/>
    <mergeCell ref="C21:F21"/>
    <mergeCell ref="B25:F25"/>
    <mergeCell ref="C14:F14"/>
    <mergeCell ref="C15:F15"/>
    <mergeCell ref="C17:F17"/>
    <mergeCell ref="C18:F18"/>
    <mergeCell ref="C19:F19"/>
    <mergeCell ref="C13:F13"/>
    <mergeCell ref="B2:F2"/>
    <mergeCell ref="B4:F4"/>
    <mergeCell ref="B9:F9"/>
    <mergeCell ref="C11:F11"/>
    <mergeCell ref="C12:F12"/>
  </mergeCells>
  <printOptions horizontalCentered="1" verticalCentered="1"/>
  <pageMargins left="0.78740157480314965" right="0.78740157480314965" top="0.98425196850393704" bottom="0.98425196850393704" header="0.51181102362204722" footer="0.51181102362204722"/>
  <pageSetup paperSize="9" scale="81" orientation="portrait" r:id="rId1"/>
  <headerFooter alignWithMargins="0">
    <oddHeader>&amp;C&amp;"Arial Narrow,Fett"&amp;12Eidgenössische Finanzverwaltung - Finanzstatistik</oddHeader>
    <oddFooter xml:space="preserve">&amp;R&amp;"Arial Narrow,Fett"1 / &amp;N
&amp;"Arial Narrow,Standard"Eidg.  Finanzverwaltung - FS (&amp;D) </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D195"/>
  <sheetViews>
    <sheetView workbookViewId="0">
      <pane ySplit="7" topLeftCell="A8" activePane="bottomLeft" state="frozen"/>
      <selection pane="bottomLeft"/>
    </sheetView>
  </sheetViews>
  <sheetFormatPr baseColWidth="10" defaultColWidth="10.77734375" defaultRowHeight="10" x14ac:dyDescent="0.2"/>
  <cols>
    <col min="1" max="1" width="31.21875" style="108" customWidth="1"/>
    <col min="2" max="2" width="28" style="108" customWidth="1"/>
    <col min="3" max="3" width="26.77734375" style="108" customWidth="1"/>
    <col min="4" max="4" width="34.77734375" style="108" customWidth="1"/>
    <col min="5" max="5" width="30.109375" customWidth="1"/>
    <col min="9" max="9" width="15.77734375" customWidth="1"/>
    <col min="12" max="12" width="15.77734375" customWidth="1"/>
    <col min="13" max="13" width="15" customWidth="1"/>
    <col min="14" max="14" width="12.77734375" customWidth="1"/>
    <col min="20" max="20" width="14.21875" customWidth="1"/>
  </cols>
  <sheetData>
    <row r="1" spans="1:30" x14ac:dyDescent="0.2">
      <c r="A1" s="108" t="s">
        <v>30</v>
      </c>
      <c r="B1" s="108">
        <v>1</v>
      </c>
      <c r="C1" s="108">
        <v>1</v>
      </c>
      <c r="D1" s="108" t="s">
        <v>31</v>
      </c>
      <c r="P1" s="64"/>
      <c r="Q1" s="64"/>
      <c r="V1" s="64"/>
      <c r="AC1" s="64"/>
    </row>
    <row r="2" spans="1:30" x14ac:dyDescent="0.2">
      <c r="C2" s="108">
        <v>2</v>
      </c>
      <c r="D2" s="108" t="s">
        <v>32</v>
      </c>
      <c r="P2" s="64"/>
      <c r="Q2" s="64"/>
      <c r="V2" s="64"/>
      <c r="AC2" s="64"/>
    </row>
    <row r="3" spans="1:30" x14ac:dyDescent="0.2">
      <c r="C3" s="108">
        <v>3</v>
      </c>
      <c r="D3" s="108" t="s">
        <v>33</v>
      </c>
      <c r="P3" s="64"/>
      <c r="Q3" s="64"/>
      <c r="V3" s="64"/>
      <c r="AC3" s="64"/>
    </row>
    <row r="4" spans="1:30" x14ac:dyDescent="0.2">
      <c r="C4" s="108">
        <v>4</v>
      </c>
      <c r="D4" s="108" t="s">
        <v>34</v>
      </c>
      <c r="P4" s="64"/>
      <c r="Q4" s="64"/>
      <c r="V4" s="64"/>
      <c r="AC4" s="64"/>
    </row>
    <row r="5" spans="1:30" x14ac:dyDescent="0.2">
      <c r="J5" s="3"/>
      <c r="AC5" s="64"/>
      <c r="AD5" s="64"/>
    </row>
    <row r="6" spans="1:30" x14ac:dyDescent="0.2">
      <c r="AC6" s="64"/>
      <c r="AD6" s="64"/>
    </row>
    <row r="7" spans="1:30" x14ac:dyDescent="0.2">
      <c r="A7" s="108" t="s">
        <v>5</v>
      </c>
      <c r="B7" s="108" t="s">
        <v>6</v>
      </c>
      <c r="C7" s="108" t="s">
        <v>7</v>
      </c>
      <c r="D7" s="108" t="s">
        <v>8</v>
      </c>
      <c r="E7" t="s">
        <v>277</v>
      </c>
      <c r="AC7" s="64"/>
      <c r="AD7" s="64"/>
    </row>
    <row r="8" spans="1:30" x14ac:dyDescent="0.2">
      <c r="A8" s="108" t="s">
        <v>126</v>
      </c>
      <c r="B8" s="108" t="s">
        <v>201</v>
      </c>
      <c r="C8" s="108" t="s">
        <v>222</v>
      </c>
      <c r="D8" s="108" t="s">
        <v>202</v>
      </c>
      <c r="E8" s="65" t="str">
        <f t="shared" ref="E8:E72" si="0">IF($B$1=1,A8,IF($B$1=2,B8,IF($B$1=3,C8,D8)))</f>
        <v>Finanzen der öffentlichen Haushalte und Sozialversicherungen</v>
      </c>
      <c r="AC8" s="64"/>
      <c r="AD8" s="64"/>
    </row>
    <row r="9" spans="1:30" ht="9.65" customHeight="1" x14ac:dyDescent="0.2">
      <c r="A9" s="108" t="s">
        <v>736</v>
      </c>
      <c r="B9" s="108" t="s">
        <v>733</v>
      </c>
      <c r="C9" s="108" t="s">
        <v>734</v>
      </c>
      <c r="D9" s="108" t="s">
        <v>735</v>
      </c>
      <c r="E9" s="65" t="str">
        <f t="shared" si="0"/>
        <v>Stand 19.03.2024</v>
      </c>
      <c r="J9" s="64"/>
      <c r="K9" s="64"/>
      <c r="L9" s="64"/>
      <c r="M9" s="64"/>
      <c r="N9" s="64"/>
      <c r="P9" s="64"/>
      <c r="R9" s="64"/>
      <c r="S9" s="64"/>
      <c r="T9" s="64"/>
      <c r="U9" s="64"/>
      <c r="V9" s="64"/>
      <c r="W9" s="64"/>
      <c r="X9" s="64"/>
      <c r="Y9" s="64"/>
      <c r="Z9" s="64"/>
    </row>
    <row r="10" spans="1:30" x14ac:dyDescent="0.2">
      <c r="A10" s="108" t="s">
        <v>127</v>
      </c>
      <c r="B10" s="108" t="s">
        <v>205</v>
      </c>
      <c r="C10" s="108" t="s">
        <v>203</v>
      </c>
      <c r="D10" s="108" t="s">
        <v>204</v>
      </c>
      <c r="E10" s="65" t="str">
        <f t="shared" si="0"/>
        <v>Die Auswertungen der Finanzstatistik umfassen folgende Elemente:</v>
      </c>
      <c r="J10" s="64"/>
      <c r="K10" s="64"/>
      <c r="L10" s="64"/>
      <c r="M10" s="64"/>
      <c r="N10" s="64"/>
      <c r="P10" s="64"/>
      <c r="R10" s="64"/>
      <c r="S10" s="64"/>
      <c r="T10" s="64"/>
      <c r="U10" s="64"/>
      <c r="V10" s="64"/>
      <c r="W10" s="64"/>
      <c r="X10" s="64"/>
      <c r="Y10" s="64"/>
      <c r="Z10" s="64"/>
    </row>
    <row r="11" spans="1:30" x14ac:dyDescent="0.2">
      <c r="A11" s="108" t="s">
        <v>386</v>
      </c>
      <c r="B11" s="108" t="s">
        <v>387</v>
      </c>
      <c r="C11" s="108" t="s">
        <v>388</v>
      </c>
      <c r="D11" s="108" t="s">
        <v>389</v>
      </c>
      <c r="E11" s="65" t="str">
        <f t="shared" si="0"/>
        <v>Grundlagen der Daten der Finanzstatistik, September 2018</v>
      </c>
      <c r="J11" s="64"/>
      <c r="K11" s="64"/>
      <c r="L11" s="64"/>
      <c r="M11" s="64"/>
      <c r="N11" s="64"/>
      <c r="P11" s="64"/>
      <c r="R11" s="64"/>
      <c r="S11" s="64"/>
      <c r="T11" s="64"/>
      <c r="U11" s="64"/>
      <c r="V11" s="64"/>
      <c r="W11" s="64"/>
      <c r="X11" s="64"/>
      <c r="Y11" s="64"/>
      <c r="Z11" s="64"/>
    </row>
    <row r="12" spans="1:30" x14ac:dyDescent="0.2">
      <c r="A12" s="108" t="s">
        <v>390</v>
      </c>
      <c r="B12" s="108" t="s">
        <v>391</v>
      </c>
      <c r="C12" s="108" t="s">
        <v>392</v>
      </c>
      <c r="D12" s="108" t="s">
        <v>393</v>
      </c>
      <c r="E12" s="65" t="str">
        <f t="shared" si="0"/>
        <v>Grundlagen der Daten der Finanzstatistik</v>
      </c>
      <c r="J12" s="64"/>
      <c r="K12" s="64"/>
      <c r="L12" s="64"/>
      <c r="M12" s="64"/>
      <c r="N12" s="64"/>
      <c r="P12" s="64"/>
      <c r="R12" s="64"/>
      <c r="S12" s="64"/>
      <c r="T12" s="64"/>
      <c r="U12" s="64"/>
      <c r="V12" s="64"/>
      <c r="W12" s="64"/>
      <c r="X12" s="64"/>
      <c r="Y12" s="64"/>
      <c r="Z12" s="64"/>
    </row>
    <row r="13" spans="1:30" x14ac:dyDescent="0.2">
      <c r="A13" s="108" t="s">
        <v>41</v>
      </c>
      <c r="B13" s="108" t="s">
        <v>46</v>
      </c>
      <c r="C13" s="108" t="s">
        <v>46</v>
      </c>
      <c r="D13" s="108" t="s">
        <v>58</v>
      </c>
      <c r="E13" s="65" t="str">
        <f t="shared" si="0"/>
        <v>Grundlage</v>
      </c>
      <c r="J13" s="64"/>
      <c r="K13" s="64"/>
      <c r="L13" s="64"/>
      <c r="M13" s="64"/>
      <c r="N13" s="64"/>
      <c r="P13" s="64"/>
      <c r="R13" s="64"/>
      <c r="S13" s="64"/>
      <c r="T13" s="64"/>
      <c r="U13" s="64"/>
      <c r="V13" s="64"/>
      <c r="W13" s="64"/>
      <c r="X13" s="64"/>
      <c r="Y13" s="64"/>
      <c r="Z13" s="64"/>
    </row>
    <row r="14" spans="1:30" x14ac:dyDescent="0.2">
      <c r="A14" s="108" t="s">
        <v>42</v>
      </c>
      <c r="B14" s="108" t="s">
        <v>47</v>
      </c>
      <c r="C14" s="108" t="s">
        <v>53</v>
      </c>
      <c r="D14" s="108" t="s">
        <v>269</v>
      </c>
      <c r="E14" s="65" t="str">
        <f t="shared" si="0"/>
        <v>Ziel</v>
      </c>
    </row>
    <row r="15" spans="1:30" x14ac:dyDescent="0.2">
      <c r="A15" s="108" t="s">
        <v>252</v>
      </c>
      <c r="B15" s="108" t="s">
        <v>253</v>
      </c>
      <c r="C15" s="108" t="s">
        <v>254</v>
      </c>
      <c r="D15" s="108" t="s">
        <v>270</v>
      </c>
      <c r="E15" s="65" t="str">
        <f t="shared" si="0"/>
        <v>Ergebnisse</v>
      </c>
    </row>
    <row r="16" spans="1:30" x14ac:dyDescent="0.2">
      <c r="A16" s="108" t="s">
        <v>255</v>
      </c>
      <c r="B16" s="108" t="s">
        <v>48</v>
      </c>
      <c r="C16" s="108" t="s">
        <v>274</v>
      </c>
      <c r="D16" s="108" t="s">
        <v>256</v>
      </c>
      <c r="E16" s="65" t="str">
        <f t="shared" si="0"/>
        <v>Abdeckung</v>
      </c>
    </row>
    <row r="17" spans="1:5" x14ac:dyDescent="0.2">
      <c r="A17" s="108" t="s">
        <v>44</v>
      </c>
      <c r="B17" s="108" t="s">
        <v>49</v>
      </c>
      <c r="C17" s="108" t="s">
        <v>54</v>
      </c>
      <c r="D17" s="108" t="s">
        <v>59</v>
      </c>
      <c r="E17" s="65" t="str">
        <f t="shared" si="0"/>
        <v>Darstellung</v>
      </c>
    </row>
    <row r="18" spans="1:5" x14ac:dyDescent="0.2">
      <c r="A18" s="108" t="s">
        <v>39</v>
      </c>
      <c r="B18" s="108" t="s">
        <v>50</v>
      </c>
      <c r="C18" s="108" t="s">
        <v>55</v>
      </c>
      <c r="D18" s="108" t="s">
        <v>60</v>
      </c>
      <c r="E18" s="65" t="str">
        <f t="shared" si="0"/>
        <v>FS-Modell</v>
      </c>
    </row>
    <row r="19" spans="1:5" x14ac:dyDescent="0.2">
      <c r="A19" s="108" t="s">
        <v>310</v>
      </c>
      <c r="B19" s="108" t="s">
        <v>354</v>
      </c>
      <c r="C19" s="108" t="s">
        <v>344</v>
      </c>
      <c r="D19" s="108" t="s">
        <v>311</v>
      </c>
      <c r="E19" s="65" t="str">
        <f t="shared" si="0"/>
        <v>Konsolidierte und harmonisierte Finanzberichterstattung von Bund, Kantonen, Gemeinden und öffentlichen Sozialversicherungen auf der Basis der Rechnungslegungsmodelle des Bundes sowie der Kantone und Gemeinden (NRM und HRM2) mit dem Ziel der nationalen Vergleichbarkeit.</v>
      </c>
    </row>
    <row r="20" spans="1:5" x14ac:dyDescent="0.2">
      <c r="A20" s="108" t="s">
        <v>251</v>
      </c>
      <c r="B20" s="108" t="s">
        <v>220</v>
      </c>
      <c r="C20" s="108" t="s">
        <v>223</v>
      </c>
      <c r="D20" s="108" t="s">
        <v>312</v>
      </c>
      <c r="E20" s="65" t="str">
        <f t="shared" si="0"/>
        <v>Nationale Rechnungslegungsmodelle des Bundes (NRM) sowie der Kantone und Gemeinden (HRM2)</v>
      </c>
    </row>
    <row r="21" spans="1:5" x14ac:dyDescent="0.2">
      <c r="A21" s="108" t="s">
        <v>43</v>
      </c>
      <c r="B21" s="108" t="s">
        <v>51</v>
      </c>
      <c r="C21" s="108" t="s">
        <v>56</v>
      </c>
      <c r="D21" s="108" t="s">
        <v>61</v>
      </c>
      <c r="E21" s="65" t="str">
        <f t="shared" si="0"/>
        <v>Nationale Vergleichbarkeit der öffentlichen Haushalte</v>
      </c>
    </row>
    <row r="22" spans="1:5" x14ac:dyDescent="0.2">
      <c r="A22" s="108" t="s">
        <v>313</v>
      </c>
      <c r="B22" s="108" t="s">
        <v>314</v>
      </c>
      <c r="C22" s="108" t="s">
        <v>315</v>
      </c>
      <c r="D22" s="108" t="s">
        <v>316</v>
      </c>
      <c r="E22" s="65" t="str">
        <f t="shared" si="0"/>
        <v>Erfolgs-, Investitions-, Finanzierungsrechnung und Bilanz</v>
      </c>
    </row>
    <row r="23" spans="1:5" x14ac:dyDescent="0.2">
      <c r="A23" s="108" t="s">
        <v>307</v>
      </c>
      <c r="B23" s="108" t="s">
        <v>308</v>
      </c>
      <c r="C23" s="108" t="s">
        <v>309</v>
      </c>
      <c r="D23" s="108" t="s">
        <v>271</v>
      </c>
      <c r="E23" s="65" t="str">
        <f t="shared" si="0"/>
        <v>Auf Stufe Wirtschaftsteilsektor (Bund, Kantone, Gemeinden, öffentliche Sozial-versicherungen) und Gesamtsektor Staat bis auf Stufe einzelner Haushalte (Städte und Kantonshauptorte, Kantone, Sozialversicherungen)</v>
      </c>
    </row>
    <row r="24" spans="1:5" x14ac:dyDescent="0.2">
      <c r="A24" s="108" t="s">
        <v>40</v>
      </c>
      <c r="B24" s="108" t="s">
        <v>52</v>
      </c>
      <c r="C24" s="108" t="s">
        <v>57</v>
      </c>
      <c r="D24" s="108" t="s">
        <v>62</v>
      </c>
      <c r="E24" s="65" t="str">
        <f t="shared" si="0"/>
        <v>GFS-Modell</v>
      </c>
    </row>
    <row r="25" spans="1:5" x14ac:dyDescent="0.2">
      <c r="A25" s="108" t="s">
        <v>339</v>
      </c>
      <c r="B25" s="108" t="s">
        <v>355</v>
      </c>
      <c r="C25" s="108" t="s">
        <v>345</v>
      </c>
      <c r="D25" s="108" t="s">
        <v>340</v>
      </c>
      <c r="E25" s="65" t="str">
        <f t="shared" si="0"/>
        <v>Die Publikation der Kennzahlen zu den öffentlichen Finanzen der Schweiz erfolgt zwecks internationaler Vergleichbarkeit gemäss den Finanzstatistikrichtlinien des internationalen Währungsfonds (IWF), dem Government Finance Statistics Manual (GFSM 2014).</v>
      </c>
    </row>
    <row r="26" spans="1:5" x14ac:dyDescent="0.2">
      <c r="A26" s="108" t="s">
        <v>341</v>
      </c>
      <c r="B26" s="108" t="s">
        <v>356</v>
      </c>
      <c r="C26" s="108" t="s">
        <v>346</v>
      </c>
      <c r="D26" s="108" t="s">
        <v>317</v>
      </c>
      <c r="E26" s="65" t="str">
        <f t="shared" si="0"/>
        <v>Finanzstatistikrichtlinien des IWF (GFSM 2014), die mit dem Europäischen System Volkswirtschaftlicher Gesamtrechnungen (ESVG 2010) kompatibel sind und wie dieses auf dem Standardreferenzwerk der Wirtschaftsstatistik, dem System of National Accounts (SNA 2008), beruhen.</v>
      </c>
    </row>
    <row r="27" spans="1:5" x14ac:dyDescent="0.2">
      <c r="A27" s="108" t="s">
        <v>318</v>
      </c>
      <c r="B27" s="108" t="s">
        <v>357</v>
      </c>
      <c r="C27" s="108" t="s">
        <v>347</v>
      </c>
      <c r="D27" s="108" t="s">
        <v>319</v>
      </c>
      <c r="E27" s="65" t="str">
        <f t="shared" si="0"/>
        <v>Internationale Vergleichbarkeit des Wirtschaftssektors Staat und seiner Teilsektoren</v>
      </c>
    </row>
    <row r="28" spans="1:5" x14ac:dyDescent="0.2">
      <c r="A28" s="108" t="s">
        <v>342</v>
      </c>
      <c r="B28" s="108" t="s">
        <v>348</v>
      </c>
      <c r="C28" s="108" t="s">
        <v>349</v>
      </c>
      <c r="D28" s="108" t="s">
        <v>320</v>
      </c>
      <c r="E28" s="65" t="str">
        <f t="shared" si="0"/>
        <v>Erfolgs-, Anlage- und Vermögensrechnung (Bilanz)</v>
      </c>
    </row>
    <row r="29" spans="1:5" x14ac:dyDescent="0.2">
      <c r="A29" s="108" t="s">
        <v>321</v>
      </c>
      <c r="B29" s="108" t="s">
        <v>358</v>
      </c>
      <c r="C29" s="108" t="s">
        <v>350</v>
      </c>
      <c r="D29" s="108" t="s">
        <v>322</v>
      </c>
      <c r="E29" s="65" t="str">
        <f t="shared" si="0"/>
        <v>Auf Stufe Wirtschaftsteilsektor (Bund, Kantone, Gemeinden, öffentliche Sozial-versicherungen) und Sektor Staat</v>
      </c>
    </row>
    <row r="30" spans="1:5" x14ac:dyDescent="0.2">
      <c r="A30" s="109" t="s">
        <v>110</v>
      </c>
      <c r="B30" s="109" t="s">
        <v>111</v>
      </c>
      <c r="C30" s="109" t="s">
        <v>112</v>
      </c>
      <c r="D30" s="109" t="s">
        <v>113</v>
      </c>
      <c r="E30" s="65" t="str">
        <f t="shared" si="0"/>
        <v>Teilsektor</v>
      </c>
    </row>
    <row r="31" spans="1:5" x14ac:dyDescent="0.2">
      <c r="A31" s="109" t="s">
        <v>709</v>
      </c>
      <c r="B31" s="109" t="s">
        <v>710</v>
      </c>
      <c r="C31" s="109" t="s">
        <v>711</v>
      </c>
      <c r="D31" s="109" t="s">
        <v>712</v>
      </c>
      <c r="E31" s="65" t="str">
        <f t="shared" si="0"/>
        <v>bis 2021</v>
      </c>
    </row>
    <row r="32" spans="1:5" x14ac:dyDescent="0.2">
      <c r="A32" s="108" t="s">
        <v>3</v>
      </c>
      <c r="B32" s="108" t="s">
        <v>278</v>
      </c>
      <c r="C32" s="108" t="s">
        <v>19</v>
      </c>
      <c r="D32" s="108" t="s">
        <v>219</v>
      </c>
      <c r="E32" s="65" t="str">
        <f t="shared" si="0"/>
        <v>Staat</v>
      </c>
    </row>
    <row r="33" spans="1:5" x14ac:dyDescent="0.2">
      <c r="A33" s="108" t="s">
        <v>148</v>
      </c>
      <c r="B33" s="108" t="s">
        <v>162</v>
      </c>
      <c r="C33" s="108" t="s">
        <v>163</v>
      </c>
      <c r="D33" s="108" t="s">
        <v>273</v>
      </c>
      <c r="E33" s="65" t="str">
        <f>IF($B$1=1,A33,IF($B$1=2,B33,IF($B$1=3,C33,D33)))</f>
        <v>Bund, Kantone, Gemeinden</v>
      </c>
    </row>
    <row r="34" spans="1:5" x14ac:dyDescent="0.2">
      <c r="A34" s="108" t="s">
        <v>0</v>
      </c>
      <c r="B34" s="108" t="s">
        <v>12</v>
      </c>
      <c r="C34" s="108" t="s">
        <v>275</v>
      </c>
      <c r="D34" s="108" t="s">
        <v>13</v>
      </c>
      <c r="E34" s="65" t="str">
        <f t="shared" si="0"/>
        <v>Bund</v>
      </c>
    </row>
    <row r="35" spans="1:5" x14ac:dyDescent="0.2">
      <c r="A35" s="108" t="s">
        <v>1</v>
      </c>
      <c r="B35" s="108" t="s">
        <v>14</v>
      </c>
      <c r="C35" s="108" t="s">
        <v>16</v>
      </c>
      <c r="D35" s="108" t="s">
        <v>14</v>
      </c>
      <c r="E35" s="65" t="str">
        <f t="shared" si="0"/>
        <v>Kantone</v>
      </c>
    </row>
    <row r="36" spans="1:5" x14ac:dyDescent="0.2">
      <c r="A36" s="108" t="s">
        <v>2</v>
      </c>
      <c r="B36" s="108" t="s">
        <v>20</v>
      </c>
      <c r="C36" s="108" t="s">
        <v>17</v>
      </c>
      <c r="D36" s="108" t="s">
        <v>272</v>
      </c>
      <c r="E36" s="65" t="str">
        <f t="shared" si="0"/>
        <v>Gemeinden</v>
      </c>
    </row>
    <row r="37" spans="1:5" x14ac:dyDescent="0.2">
      <c r="A37" s="108" t="s">
        <v>290</v>
      </c>
      <c r="B37" s="108" t="s">
        <v>15</v>
      </c>
      <c r="C37" s="108" t="s">
        <v>18</v>
      </c>
      <c r="D37" s="108" t="s">
        <v>218</v>
      </c>
      <c r="E37" s="65" t="str">
        <f t="shared" si="0"/>
        <v>Sozialversicherungen</v>
      </c>
    </row>
    <row r="38" spans="1:5" x14ac:dyDescent="0.2">
      <c r="A38" s="108" t="s">
        <v>95</v>
      </c>
      <c r="B38" s="108" t="s">
        <v>208</v>
      </c>
      <c r="C38" s="109" t="s">
        <v>102</v>
      </c>
      <c r="D38" s="109" t="s">
        <v>106</v>
      </c>
      <c r="E38" s="65" t="str">
        <f t="shared" si="0"/>
        <v>Rechnung</v>
      </c>
    </row>
    <row r="39" spans="1:5" x14ac:dyDescent="0.2">
      <c r="A39" s="108" t="s">
        <v>96</v>
      </c>
      <c r="B39" s="109" t="s">
        <v>99</v>
      </c>
      <c r="C39" s="109" t="s">
        <v>103</v>
      </c>
      <c r="D39" s="109" t="s">
        <v>107</v>
      </c>
      <c r="E39" s="65" t="str">
        <f t="shared" si="0"/>
        <v>Schätzung</v>
      </c>
    </row>
    <row r="40" spans="1:5" x14ac:dyDescent="0.2">
      <c r="A40" s="108" t="s">
        <v>97</v>
      </c>
      <c r="B40" s="109" t="s">
        <v>100</v>
      </c>
      <c r="C40" s="109" t="s">
        <v>104</v>
      </c>
      <c r="D40" s="109" t="s">
        <v>108</v>
      </c>
      <c r="E40" s="65" t="str">
        <f t="shared" si="0"/>
        <v>Finanzpläne</v>
      </c>
    </row>
    <row r="41" spans="1:5" x14ac:dyDescent="0.2">
      <c r="A41" s="108" t="s">
        <v>98</v>
      </c>
      <c r="B41" s="109" t="s">
        <v>101</v>
      </c>
      <c r="C41" s="109" t="s">
        <v>105</v>
      </c>
      <c r="D41" s="109" t="s">
        <v>109</v>
      </c>
      <c r="E41" s="65" t="str">
        <f t="shared" si="0"/>
        <v>Budget/Finanzpläne</v>
      </c>
    </row>
    <row r="42" spans="1:5" x14ac:dyDescent="0.2">
      <c r="A42" s="108" t="s">
        <v>206</v>
      </c>
      <c r="B42" s="109" t="s">
        <v>207</v>
      </c>
      <c r="C42" s="108" t="s">
        <v>287</v>
      </c>
      <c r="D42" s="108" t="s">
        <v>250</v>
      </c>
      <c r="E42" s="65" t="str">
        <f t="shared" si="0"/>
        <v>Provisorische Rechnung</v>
      </c>
    </row>
    <row r="43" spans="1:5" x14ac:dyDescent="0.2">
      <c r="A43" s="108" t="s">
        <v>236</v>
      </c>
      <c r="B43" s="109" t="s">
        <v>236</v>
      </c>
      <c r="C43" s="109" t="s">
        <v>237</v>
      </c>
      <c r="D43" s="109" t="s">
        <v>236</v>
      </c>
      <c r="E43" s="65" t="str">
        <f t="shared" si="0"/>
        <v>Budget</v>
      </c>
    </row>
    <row r="44" spans="1:5" x14ac:dyDescent="0.2">
      <c r="A44" s="108" t="s">
        <v>240</v>
      </c>
      <c r="B44" s="108" t="s">
        <v>243</v>
      </c>
      <c r="C44" s="108" t="s">
        <v>246</v>
      </c>
      <c r="D44" s="108" t="s">
        <v>247</v>
      </c>
      <c r="E44" s="65" t="str">
        <f t="shared" si="0"/>
        <v>Prognosen</v>
      </c>
    </row>
    <row r="45" spans="1:5" x14ac:dyDescent="0.2">
      <c r="A45" s="108" t="s">
        <v>241</v>
      </c>
      <c r="B45" s="108" t="s">
        <v>244</v>
      </c>
      <c r="C45" s="108" t="s">
        <v>288</v>
      </c>
      <c r="D45" s="108" t="s">
        <v>248</v>
      </c>
      <c r="E45" s="65" t="str">
        <f t="shared" si="0"/>
        <v>Umfrage Rechnung</v>
      </c>
    </row>
    <row r="46" spans="1:5" x14ac:dyDescent="0.2">
      <c r="A46" s="108" t="s">
        <v>242</v>
      </c>
      <c r="B46" s="108" t="s">
        <v>245</v>
      </c>
      <c r="C46" s="108" t="s">
        <v>289</v>
      </c>
      <c r="D46" s="108" t="s">
        <v>249</v>
      </c>
      <c r="E46" s="65" t="str">
        <f t="shared" si="0"/>
        <v>Umfrage Budget</v>
      </c>
    </row>
    <row r="47" spans="1:5" x14ac:dyDescent="0.2">
      <c r="A47" s="108" t="s">
        <v>257</v>
      </c>
      <c r="B47" s="108" t="s">
        <v>258</v>
      </c>
      <c r="C47" s="108" t="s">
        <v>259</v>
      </c>
      <c r="D47" s="108" t="s">
        <v>258</v>
      </c>
      <c r="E47" s="65" t="str">
        <f t="shared" si="0"/>
        <v>Hochrechnung</v>
      </c>
    </row>
    <row r="48" spans="1:5" x14ac:dyDescent="0.2">
      <c r="A48" s="108" t="s">
        <v>279</v>
      </c>
      <c r="B48" s="108" t="s">
        <v>280</v>
      </c>
      <c r="C48" s="108" t="s">
        <v>281</v>
      </c>
      <c r="D48" s="108" t="s">
        <v>282</v>
      </c>
      <c r="E48" s="65" t="str">
        <f t="shared" si="0"/>
        <v>Umfrage Budget / Prognosen</v>
      </c>
    </row>
    <row r="49" spans="1:5" x14ac:dyDescent="0.2">
      <c r="A49" s="108" t="s">
        <v>284</v>
      </c>
      <c r="B49" s="108" t="s">
        <v>283</v>
      </c>
      <c r="C49" s="108" t="s">
        <v>285</v>
      </c>
      <c r="D49" s="108" t="s">
        <v>286</v>
      </c>
      <c r="E49" s="65" t="str">
        <f t="shared" si="0"/>
        <v>Vorhandene Daten</v>
      </c>
    </row>
    <row r="50" spans="1:5" x14ac:dyDescent="0.2">
      <c r="A50" s="108" t="s">
        <v>297</v>
      </c>
      <c r="B50" s="108" t="s">
        <v>298</v>
      </c>
      <c r="C50" s="108" t="s">
        <v>299</v>
      </c>
      <c r="D50" s="108" t="s">
        <v>300</v>
      </c>
      <c r="E50" s="65" t="str">
        <f t="shared" si="0"/>
        <v>in Millionen CHF</v>
      </c>
    </row>
    <row r="51" spans="1:5" x14ac:dyDescent="0.2">
      <c r="A51" s="108" t="s">
        <v>120</v>
      </c>
      <c r="B51" s="108" t="s">
        <v>128</v>
      </c>
      <c r="C51" s="108" t="s">
        <v>225</v>
      </c>
      <c r="D51" s="108" t="s">
        <v>129</v>
      </c>
      <c r="E51" s="65" t="str">
        <f t="shared" si="0"/>
        <v>Finanzierungsrechnung</v>
      </c>
    </row>
    <row r="52" spans="1:5" x14ac:dyDescent="0.2">
      <c r="A52" s="108" t="s">
        <v>121</v>
      </c>
      <c r="B52" s="108" t="s">
        <v>138</v>
      </c>
      <c r="C52" s="108" t="s">
        <v>151</v>
      </c>
      <c r="D52" s="108" t="s">
        <v>139</v>
      </c>
      <c r="E52" s="65" t="str">
        <f t="shared" si="0"/>
        <v>Bilanz</v>
      </c>
    </row>
    <row r="53" spans="1:5" x14ac:dyDescent="0.2">
      <c r="A53" s="108" t="s">
        <v>122</v>
      </c>
      <c r="B53" s="108" t="s">
        <v>140</v>
      </c>
      <c r="C53" s="108" t="s">
        <v>152</v>
      </c>
      <c r="D53" s="108" t="s">
        <v>141</v>
      </c>
      <c r="E53" s="65" t="str">
        <f t="shared" si="0"/>
        <v>Fiskaleinnahmen</v>
      </c>
    </row>
    <row r="54" spans="1:5" x14ac:dyDescent="0.2">
      <c r="A54" s="108" t="s">
        <v>402</v>
      </c>
      <c r="B54" s="108" t="s">
        <v>403</v>
      </c>
      <c r="C54" s="108" t="s">
        <v>405</v>
      </c>
      <c r="D54" s="108" t="s">
        <v>404</v>
      </c>
      <c r="E54" s="65" t="str">
        <f t="shared" si="0"/>
        <v>Bruttoschulden (in Anlehnung an die Definition von HRM2)</v>
      </c>
    </row>
    <row r="55" spans="1:5" x14ac:dyDescent="0.2">
      <c r="A55" s="108" t="s">
        <v>66</v>
      </c>
      <c r="B55" s="108" t="s">
        <v>69</v>
      </c>
      <c r="C55" s="108" t="s">
        <v>72</v>
      </c>
      <c r="D55" s="108" t="s">
        <v>76</v>
      </c>
      <c r="E55" s="65" t="str">
        <f t="shared" si="0"/>
        <v>Einnahmen</v>
      </c>
    </row>
    <row r="56" spans="1:5" x14ac:dyDescent="0.2">
      <c r="A56" s="108" t="s">
        <v>67</v>
      </c>
      <c r="B56" s="108" t="s">
        <v>70</v>
      </c>
      <c r="C56" s="108" t="s">
        <v>73</v>
      </c>
      <c r="D56" s="108" t="s">
        <v>77</v>
      </c>
      <c r="E56" s="65" t="str">
        <f t="shared" si="0"/>
        <v>Ausgaben</v>
      </c>
    </row>
    <row r="57" spans="1:5" x14ac:dyDescent="0.2">
      <c r="A57" s="108" t="s">
        <v>4</v>
      </c>
      <c r="B57" s="108" t="s">
        <v>9</v>
      </c>
      <c r="C57" s="108" t="s">
        <v>74</v>
      </c>
      <c r="D57" s="108" t="s">
        <v>11</v>
      </c>
      <c r="E57" s="65" t="str">
        <f t="shared" si="0"/>
        <v>Finanzierungsergebnis</v>
      </c>
    </row>
    <row r="58" spans="1:5" x14ac:dyDescent="0.2">
      <c r="A58" s="108" t="s">
        <v>130</v>
      </c>
      <c r="B58" s="108" t="s">
        <v>132</v>
      </c>
      <c r="C58" s="108" t="s">
        <v>136</v>
      </c>
      <c r="D58" s="108" t="s">
        <v>134</v>
      </c>
      <c r="E58" s="65" t="str">
        <f t="shared" si="0"/>
        <v>Ordentliche Einnahmen</v>
      </c>
    </row>
    <row r="59" spans="1:5" x14ac:dyDescent="0.2">
      <c r="A59" s="108" t="s">
        <v>131</v>
      </c>
      <c r="B59" s="108" t="s">
        <v>133</v>
      </c>
      <c r="C59" s="108" t="s">
        <v>137</v>
      </c>
      <c r="D59" s="108" t="s">
        <v>135</v>
      </c>
      <c r="E59" s="65" t="str">
        <f t="shared" si="0"/>
        <v>Ordentliche Ausgaben</v>
      </c>
    </row>
    <row r="60" spans="1:5" x14ac:dyDescent="0.2">
      <c r="A60" s="108" t="s">
        <v>68</v>
      </c>
      <c r="B60" s="108" t="s">
        <v>71</v>
      </c>
      <c r="C60" s="108" t="s">
        <v>75</v>
      </c>
      <c r="D60" s="108" t="s">
        <v>78</v>
      </c>
      <c r="E60" s="65" t="str">
        <f t="shared" si="0"/>
        <v>Ordentliches Finanzierungsergebnis</v>
      </c>
    </row>
    <row r="61" spans="1:5" x14ac:dyDescent="0.2">
      <c r="A61" s="108" t="s">
        <v>123</v>
      </c>
      <c r="B61" s="108" t="s">
        <v>142</v>
      </c>
      <c r="C61" s="108" t="s">
        <v>230</v>
      </c>
      <c r="D61" s="108" t="s">
        <v>145</v>
      </c>
      <c r="E61" s="65" t="str">
        <f t="shared" si="0"/>
        <v>Aktiven</v>
      </c>
    </row>
    <row r="62" spans="1:5" x14ac:dyDescent="0.2">
      <c r="A62" s="108" t="s">
        <v>124</v>
      </c>
      <c r="B62" s="108" t="s">
        <v>143</v>
      </c>
      <c r="C62" s="108" t="s">
        <v>233</v>
      </c>
      <c r="D62" s="108" t="s">
        <v>146</v>
      </c>
      <c r="E62" s="65" t="str">
        <f t="shared" si="0"/>
        <v>Fremdkapital</v>
      </c>
    </row>
    <row r="63" spans="1:5" x14ac:dyDescent="0.2">
      <c r="A63" s="108" t="s">
        <v>125</v>
      </c>
      <c r="B63" s="108" t="s">
        <v>144</v>
      </c>
      <c r="C63" s="108" t="s">
        <v>231</v>
      </c>
      <c r="D63" s="108" t="s">
        <v>147</v>
      </c>
      <c r="E63" s="65" t="str">
        <f t="shared" si="0"/>
        <v>Eigenkapital</v>
      </c>
    </row>
    <row r="64" spans="1:5" x14ac:dyDescent="0.2">
      <c r="A64" s="108" t="s">
        <v>45</v>
      </c>
      <c r="B64" s="108" t="s">
        <v>65</v>
      </c>
      <c r="C64" s="108" t="s">
        <v>64</v>
      </c>
      <c r="D64" s="108" t="s">
        <v>63</v>
      </c>
      <c r="E64" s="65" t="str">
        <f t="shared" si="0"/>
        <v>In % des Bruttoinlandprodukts</v>
      </c>
    </row>
    <row r="65" spans="1:5" x14ac:dyDescent="0.2">
      <c r="A65" s="108" t="s">
        <v>264</v>
      </c>
      <c r="B65" s="108" t="s">
        <v>265</v>
      </c>
      <c r="C65" s="108" t="s">
        <v>266</v>
      </c>
      <c r="D65" s="108" t="s">
        <v>267</v>
      </c>
      <c r="E65" s="65" t="str">
        <f t="shared" si="0"/>
        <v>Erfolgs- und Finanzierungsrechnung</v>
      </c>
    </row>
    <row r="66" spans="1:5" x14ac:dyDescent="0.2">
      <c r="A66" s="108" t="s">
        <v>122</v>
      </c>
      <c r="B66" s="108" t="s">
        <v>140</v>
      </c>
      <c r="C66" s="108" t="s">
        <v>152</v>
      </c>
      <c r="D66" s="108" t="s">
        <v>141</v>
      </c>
      <c r="E66" s="65" t="str">
        <f t="shared" si="0"/>
        <v>Fiskaleinnahmen</v>
      </c>
    </row>
    <row r="67" spans="1:5" x14ac:dyDescent="0.2">
      <c r="A67" s="108" t="s">
        <v>260</v>
      </c>
      <c r="B67" s="108" t="s">
        <v>261</v>
      </c>
      <c r="C67" s="108" t="s">
        <v>262</v>
      </c>
      <c r="D67" s="108" t="s">
        <v>263</v>
      </c>
      <c r="E67" s="65" t="str">
        <f t="shared" si="0"/>
        <v>Fremdkapital ohne Finanzderivate (Schulden nach IWF-Definition)</v>
      </c>
    </row>
    <row r="68" spans="1:5" x14ac:dyDescent="0.2">
      <c r="A68" s="108" t="s">
        <v>398</v>
      </c>
      <c r="B68" s="108" t="s">
        <v>399</v>
      </c>
      <c r="C68" s="108" t="s">
        <v>376</v>
      </c>
      <c r="D68" s="108" t="s">
        <v>377</v>
      </c>
      <c r="E68" s="65" t="str">
        <f t="shared" si="0"/>
        <v>Maastricht-Schuld</v>
      </c>
    </row>
    <row r="69" spans="1:5" x14ac:dyDescent="0.2">
      <c r="A69" s="108" t="s">
        <v>209</v>
      </c>
      <c r="B69" s="108" t="s">
        <v>210</v>
      </c>
      <c r="C69" s="108" t="s">
        <v>229</v>
      </c>
      <c r="D69" s="108" t="s">
        <v>141</v>
      </c>
      <c r="E69" s="65" t="str">
        <f t="shared" si="0"/>
        <v>Fiskalertrag</v>
      </c>
    </row>
    <row r="70" spans="1:5" x14ac:dyDescent="0.2">
      <c r="A70" s="108" t="s">
        <v>149</v>
      </c>
      <c r="B70" s="108" t="s">
        <v>154</v>
      </c>
      <c r="C70" s="108" t="s">
        <v>224</v>
      </c>
      <c r="D70" s="108" t="s">
        <v>158</v>
      </c>
      <c r="E70" s="65" t="str">
        <f t="shared" si="0"/>
        <v>Ertrag</v>
      </c>
    </row>
    <row r="71" spans="1:5" x14ac:dyDescent="0.2">
      <c r="A71" s="108" t="s">
        <v>67</v>
      </c>
      <c r="B71" s="108" t="s">
        <v>70</v>
      </c>
      <c r="C71" s="108" t="s">
        <v>73</v>
      </c>
      <c r="D71" s="108" t="s">
        <v>77</v>
      </c>
      <c r="E71" s="65" t="str">
        <f t="shared" si="0"/>
        <v>Ausgaben</v>
      </c>
    </row>
    <row r="72" spans="1:5" x14ac:dyDescent="0.2">
      <c r="A72" s="108" t="s">
        <v>150</v>
      </c>
      <c r="B72" s="108" t="s">
        <v>155</v>
      </c>
      <c r="C72" s="108" t="s">
        <v>226</v>
      </c>
      <c r="D72" s="108" t="s">
        <v>159</v>
      </c>
      <c r="E72" s="65" t="str">
        <f t="shared" si="0"/>
        <v>Aufwand</v>
      </c>
    </row>
    <row r="73" spans="1:5" x14ac:dyDescent="0.2">
      <c r="A73" s="108" t="s">
        <v>268</v>
      </c>
      <c r="B73" s="108" t="s">
        <v>156</v>
      </c>
      <c r="C73" s="108" t="s">
        <v>227</v>
      </c>
      <c r="D73" s="108" t="s">
        <v>160</v>
      </c>
      <c r="E73" s="65" t="str">
        <f t="shared" ref="E73:E135" si="1">IF($B$1=1,A73,IF($B$1=2,B73,IF($B$1=3,C73,D73)))</f>
        <v>Nettozugang an Vermögens-gütern</v>
      </c>
    </row>
    <row r="74" spans="1:5" x14ac:dyDescent="0.2">
      <c r="A74" s="108" t="s">
        <v>153</v>
      </c>
      <c r="B74" s="108" t="s">
        <v>157</v>
      </c>
      <c r="C74" s="108" t="s">
        <v>228</v>
      </c>
      <c r="D74" s="108" t="s">
        <v>161</v>
      </c>
      <c r="E74" s="65" t="str">
        <f t="shared" si="1"/>
        <v>Finanzierungssaldo</v>
      </c>
    </row>
    <row r="75" spans="1:5" x14ac:dyDescent="0.2">
      <c r="A75" s="108" t="s">
        <v>164</v>
      </c>
      <c r="B75" s="108" t="s">
        <v>165</v>
      </c>
      <c r="C75" s="108" t="s">
        <v>166</v>
      </c>
      <c r="D75" s="108" t="s">
        <v>119</v>
      </c>
      <c r="E75" s="65" t="str">
        <f t="shared" si="1"/>
        <v>in % des BIP</v>
      </c>
    </row>
    <row r="76" spans="1:5" x14ac:dyDescent="0.2">
      <c r="A76" s="108" t="s">
        <v>79</v>
      </c>
      <c r="B76" s="108" t="s">
        <v>21</v>
      </c>
      <c r="C76" s="108" t="s">
        <v>22</v>
      </c>
      <c r="D76" s="108" t="s">
        <v>23</v>
      </c>
      <c r="E76" s="65" t="str">
        <f t="shared" si="1"/>
        <v>Defizit-/ Überschussquote</v>
      </c>
    </row>
    <row r="77" spans="1:5" x14ac:dyDescent="0.2">
      <c r="A77" s="108" t="s">
        <v>24</v>
      </c>
      <c r="B77" s="108" t="s">
        <v>25</v>
      </c>
      <c r="C77" s="108" t="s">
        <v>26</v>
      </c>
      <c r="D77" s="108" t="s">
        <v>27</v>
      </c>
      <c r="E77" s="65" t="str">
        <f t="shared" si="1"/>
        <v>Fiskalquote</v>
      </c>
    </row>
    <row r="78" spans="1:5" x14ac:dyDescent="0.2">
      <c r="A78" s="108" t="s">
        <v>28</v>
      </c>
      <c r="B78" s="108" t="s">
        <v>29</v>
      </c>
      <c r="C78" s="108" t="s">
        <v>82</v>
      </c>
      <c r="D78" s="108" t="s">
        <v>80</v>
      </c>
      <c r="E78" s="65" t="str">
        <f t="shared" si="1"/>
        <v>Staatsquote</v>
      </c>
    </row>
    <row r="79" spans="1:5" x14ac:dyDescent="0.2">
      <c r="A79" s="108" t="s">
        <v>35</v>
      </c>
      <c r="B79" s="108" t="s">
        <v>36</v>
      </c>
      <c r="C79" s="108" t="s">
        <v>37</v>
      </c>
      <c r="D79" s="108" t="s">
        <v>38</v>
      </c>
      <c r="E79" s="65" t="str">
        <f t="shared" si="1"/>
        <v>Schuldenquote</v>
      </c>
    </row>
    <row r="80" spans="1:5" x14ac:dyDescent="0.2">
      <c r="A80" s="108" t="s">
        <v>170</v>
      </c>
      <c r="B80" s="108" t="s">
        <v>171</v>
      </c>
      <c r="C80" s="108" t="s">
        <v>172</v>
      </c>
      <c r="D80" s="108" t="s">
        <v>173</v>
      </c>
      <c r="E80" s="65" t="str">
        <f t="shared" si="1"/>
        <v>(in Anlehnung an die Definition von Maastricht)</v>
      </c>
    </row>
    <row r="81" spans="1:5" x14ac:dyDescent="0.2">
      <c r="A81" s="108" t="s">
        <v>167</v>
      </c>
      <c r="B81" s="108" t="s">
        <v>168</v>
      </c>
      <c r="C81" s="108" t="s">
        <v>169</v>
      </c>
      <c r="D81" s="108" t="s">
        <v>81</v>
      </c>
      <c r="E81" s="65" t="str">
        <f t="shared" si="1"/>
        <v>Fremdkapitalquote (Schuldenquote IWF)</v>
      </c>
    </row>
    <row r="82" spans="1:5" x14ac:dyDescent="0.2">
      <c r="A82" s="108" t="s">
        <v>211</v>
      </c>
      <c r="B82" s="108" t="s">
        <v>213</v>
      </c>
      <c r="C82" s="108" t="s">
        <v>215</v>
      </c>
      <c r="D82" s="108" t="s">
        <v>217</v>
      </c>
      <c r="E82" s="65" t="str">
        <f t="shared" si="1"/>
        <v>Schuldenquote (Maastricht)</v>
      </c>
    </row>
    <row r="83" spans="1:5" x14ac:dyDescent="0.2">
      <c r="A83" s="108" t="s">
        <v>83</v>
      </c>
      <c r="B83" s="108" t="s">
        <v>86</v>
      </c>
      <c r="C83" s="108" t="s">
        <v>89</v>
      </c>
      <c r="D83" s="108" t="s">
        <v>92</v>
      </c>
      <c r="E83" s="65" t="str">
        <f t="shared" si="1"/>
        <v>Finanzierungssaldo des Bundes</v>
      </c>
    </row>
    <row r="84" spans="1:5" x14ac:dyDescent="0.2">
      <c r="A84" s="108" t="s">
        <v>174</v>
      </c>
      <c r="B84" s="108" t="s">
        <v>182</v>
      </c>
      <c r="C84" s="108" t="s">
        <v>176</v>
      </c>
      <c r="D84" s="108" t="s">
        <v>178</v>
      </c>
      <c r="E84" s="65" t="str">
        <f t="shared" si="1"/>
        <v>Finanzberichterstattung Bund</v>
      </c>
    </row>
    <row r="85" spans="1:5" x14ac:dyDescent="0.2">
      <c r="A85" s="109" t="s">
        <v>175</v>
      </c>
      <c r="B85" s="109" t="s">
        <v>71</v>
      </c>
      <c r="C85" s="109" t="s">
        <v>177</v>
      </c>
      <c r="D85" s="109" t="s">
        <v>78</v>
      </c>
      <c r="E85" s="65" t="str">
        <f t="shared" si="1"/>
        <v xml:space="preserve">Ordentliches Ergebnis </v>
      </c>
    </row>
    <row r="86" spans="1:5" x14ac:dyDescent="0.2">
      <c r="A86" s="109" t="s">
        <v>179</v>
      </c>
      <c r="B86" s="110" t="s">
        <v>359</v>
      </c>
      <c r="C86" s="109" t="s">
        <v>180</v>
      </c>
      <c r="D86" s="109" t="s">
        <v>181</v>
      </c>
      <c r="E86" s="65" t="str">
        <f t="shared" si="1"/>
        <v>+ Ausserordentliches Ergebnis</v>
      </c>
    </row>
    <row r="87" spans="1:5" x14ac:dyDescent="0.2">
      <c r="A87" s="109" t="s">
        <v>4</v>
      </c>
      <c r="B87" s="109" t="s">
        <v>9</v>
      </c>
      <c r="C87" s="109" t="s">
        <v>10</v>
      </c>
      <c r="D87" s="109" t="s">
        <v>11</v>
      </c>
      <c r="E87" s="65" t="str">
        <f t="shared" si="1"/>
        <v>Finanzierungsergebnis</v>
      </c>
    </row>
    <row r="88" spans="1:5" x14ac:dyDescent="0.2">
      <c r="A88" s="109" t="s">
        <v>187</v>
      </c>
      <c r="B88" s="110" t="s">
        <v>360</v>
      </c>
      <c r="C88" s="109" t="s">
        <v>188</v>
      </c>
      <c r="D88" s="109" t="s">
        <v>189</v>
      </c>
      <c r="E88" s="65" t="str">
        <f t="shared" si="1"/>
        <v>+ Saldo Konsolidierung der Sonderrechnungen der Bundesrechnung (1)</v>
      </c>
    </row>
    <row r="89" spans="1:5" x14ac:dyDescent="0.2">
      <c r="A89" s="109" t="s">
        <v>368</v>
      </c>
      <c r="B89" s="110" t="s">
        <v>361</v>
      </c>
      <c r="C89" s="109" t="s">
        <v>232</v>
      </c>
      <c r="D89" s="109" t="s">
        <v>221</v>
      </c>
      <c r="E89" s="65" t="str">
        <f t="shared" si="1"/>
        <v>+Saldo Konsolidierung der vorwiegend mit Steuern finanzierten dezentralisierten Verwaltungseinheiten (2)</v>
      </c>
    </row>
    <row r="90" spans="1:5" x14ac:dyDescent="0.2">
      <c r="A90" s="109" t="s">
        <v>190</v>
      </c>
      <c r="B90" s="110" t="s">
        <v>362</v>
      </c>
      <c r="C90" s="109" t="s">
        <v>191</v>
      </c>
      <c r="D90" s="109" t="s">
        <v>192</v>
      </c>
      <c r="E90" s="65" t="str">
        <f t="shared" si="1"/>
        <v>+ Saldo Sonderfaktoren (3)</v>
      </c>
    </row>
    <row r="91" spans="1:5" x14ac:dyDescent="0.2">
      <c r="A91" s="109" t="s">
        <v>84</v>
      </c>
      <c r="B91" s="109" t="s">
        <v>87</v>
      </c>
      <c r="C91" s="109" t="s">
        <v>90</v>
      </c>
      <c r="D91" s="109" t="s">
        <v>93</v>
      </c>
      <c r="E91" s="65" t="str">
        <f t="shared" si="1"/>
        <v>Finanzierungsergebnis FS</v>
      </c>
    </row>
    <row r="92" spans="1:5" x14ac:dyDescent="0.2">
      <c r="A92" s="110" t="s">
        <v>323</v>
      </c>
      <c r="B92" s="110" t="s">
        <v>363</v>
      </c>
      <c r="C92" s="110" t="s">
        <v>324</v>
      </c>
      <c r="D92" s="110" t="s">
        <v>325</v>
      </c>
      <c r="E92" s="65" t="str">
        <f t="shared" si="1"/>
        <v>- Bereinigung Saldo Bilanztransaktionen (4)</v>
      </c>
    </row>
    <row r="93" spans="1:5" x14ac:dyDescent="0.2">
      <c r="A93" s="110" t="s">
        <v>326</v>
      </c>
      <c r="B93" s="110" t="s">
        <v>364</v>
      </c>
      <c r="C93" s="110" t="s">
        <v>327</v>
      </c>
      <c r="D93" s="110" t="s">
        <v>328</v>
      </c>
      <c r="E93" s="65" t="str">
        <f t="shared" si="1"/>
        <v>- Bereinigung Saldo Sonstige wirtschaftliche Ströme (4)</v>
      </c>
    </row>
    <row r="94" spans="1:5" x14ac:dyDescent="0.2">
      <c r="A94" s="110" t="s">
        <v>329</v>
      </c>
      <c r="B94" s="110" t="s">
        <v>365</v>
      </c>
      <c r="C94" s="110" t="s">
        <v>330</v>
      </c>
      <c r="D94" s="110" t="s">
        <v>331</v>
      </c>
      <c r="E94" s="65" t="str">
        <f t="shared" si="1"/>
        <v>+ Periodengerechte Abgrenzung (5)</v>
      </c>
    </row>
    <row r="95" spans="1:5" x14ac:dyDescent="0.2">
      <c r="A95" s="110" t="s">
        <v>332</v>
      </c>
      <c r="B95" s="110" t="s">
        <v>366</v>
      </c>
      <c r="C95" s="110" t="s">
        <v>351</v>
      </c>
      <c r="D95" s="110" t="s">
        <v>333</v>
      </c>
      <c r="E95" s="65" t="str">
        <f t="shared" si="1"/>
        <v>+ Statistische Bearbeitungen (6)</v>
      </c>
    </row>
    <row r="96" spans="1:5" x14ac:dyDescent="0.2">
      <c r="A96" s="110" t="s">
        <v>334</v>
      </c>
      <c r="B96" s="109" t="s">
        <v>305</v>
      </c>
      <c r="C96" s="110" t="s">
        <v>335</v>
      </c>
      <c r="D96" s="110" t="s">
        <v>336</v>
      </c>
      <c r="E96" s="65" t="str">
        <f t="shared" si="1"/>
        <v>- Nettozugang an Vermögensgütern (7)</v>
      </c>
    </row>
    <row r="97" spans="1:5" x14ac:dyDescent="0.2">
      <c r="A97" s="109" t="s">
        <v>85</v>
      </c>
      <c r="B97" s="109" t="s">
        <v>88</v>
      </c>
      <c r="C97" s="109" t="s">
        <v>91</v>
      </c>
      <c r="D97" s="109" t="s">
        <v>94</v>
      </c>
      <c r="E97" s="65" t="str">
        <f t="shared" si="1"/>
        <v>Finanzierungssaldo GFS</v>
      </c>
    </row>
    <row r="98" spans="1:5" x14ac:dyDescent="0.2">
      <c r="A98" s="108" t="s">
        <v>378</v>
      </c>
      <c r="B98" s="108" t="s">
        <v>379</v>
      </c>
      <c r="C98" s="108" t="s">
        <v>380</v>
      </c>
      <c r="D98" s="108" t="s">
        <v>381</v>
      </c>
      <c r="E98" s="65" t="str">
        <f t="shared" si="1"/>
        <v>(1) ETH, IF, EAV, FinÖV (bis 2015), BIF</v>
      </c>
    </row>
    <row r="99" spans="1:5" x14ac:dyDescent="0.2">
      <c r="A99" s="108" t="s">
        <v>369</v>
      </c>
      <c r="B99" s="108" t="s">
        <v>370</v>
      </c>
      <c r="C99" s="108" t="s">
        <v>371</v>
      </c>
      <c r="D99" s="108" t="s">
        <v>372</v>
      </c>
      <c r="E99" s="65" t="str">
        <f t="shared" si="1"/>
        <v>(2) Sonderrechnungen gemäss Finanzstatistik (EHB, SNF, Pro Helvetia, Schweiz Tourismus, Schweizerisches Nationalmuseum, METAS, KEV, FIPOI)</v>
      </c>
    </row>
    <row r="100" spans="1:5" x14ac:dyDescent="0.2">
      <c r="A100" s="108" t="s">
        <v>382</v>
      </c>
      <c r="B100" s="108" t="s">
        <v>383</v>
      </c>
      <c r="C100" s="108" t="s">
        <v>384</v>
      </c>
      <c r="D100" s="108" t="s">
        <v>385</v>
      </c>
      <c r="E100" s="65" t="str">
        <f t="shared" si="1"/>
        <v>(3) 1990-1996: Einnahmenüberschuss PKB, 2008: Übergang NFA, 2011: a.o. Einlage Infrastrukturfonds</v>
      </c>
    </row>
    <row r="101" spans="1:5" x14ac:dyDescent="0.2">
      <c r="A101" s="108" t="s">
        <v>183</v>
      </c>
      <c r="B101" s="108" t="s">
        <v>184</v>
      </c>
      <c r="C101" s="108" t="s">
        <v>185</v>
      </c>
      <c r="D101" s="108" t="s">
        <v>186</v>
      </c>
      <c r="E101" s="65" t="str">
        <f t="shared" si="1"/>
        <v>(4) im Saldo gemäss GFS nicht enthalten</v>
      </c>
    </row>
    <row r="102" spans="1:5" x14ac:dyDescent="0.2">
      <c r="A102" s="108" t="s">
        <v>343</v>
      </c>
      <c r="B102" s="108" t="s">
        <v>301</v>
      </c>
      <c r="C102" s="108" t="s">
        <v>302</v>
      </c>
      <c r="D102" s="108" t="s">
        <v>303</v>
      </c>
      <c r="E102" s="65" t="str">
        <f t="shared" si="1"/>
        <v>(5) nichtfinanzwirksame Buchungen (im GFS-Saldo enthalten)</v>
      </c>
    </row>
    <row r="103" spans="1:5" x14ac:dyDescent="0.2">
      <c r="A103" s="108" t="s">
        <v>304</v>
      </c>
      <c r="B103" s="108" t="s">
        <v>367</v>
      </c>
      <c r="C103" s="108" t="s">
        <v>352</v>
      </c>
      <c r="D103" s="108" t="s">
        <v>337</v>
      </c>
      <c r="E103" s="65" t="str">
        <f t="shared" si="1"/>
        <v xml:space="preserve">(6) Statistische Bearbeitungen zwecks Anpassung an das GFSM2014 des IWF </v>
      </c>
    </row>
    <row r="104" spans="1:5" x14ac:dyDescent="0.2">
      <c r="A104" s="108" t="s">
        <v>373</v>
      </c>
      <c r="B104" s="108" t="s">
        <v>306</v>
      </c>
      <c r="C104" s="108" t="s">
        <v>353</v>
      </c>
      <c r="D104" s="108" t="s">
        <v>338</v>
      </c>
      <c r="E104" s="65" t="str">
        <f t="shared" si="1"/>
        <v>(7) Finanzierungssaldo = Ertrag - Aufwand - Nettozugang an Vermögensgütern</v>
      </c>
    </row>
    <row r="105" spans="1:5" x14ac:dyDescent="0.2">
      <c r="A105" s="108" t="s">
        <v>293</v>
      </c>
      <c r="B105" s="108" t="s">
        <v>294</v>
      </c>
      <c r="C105" s="108" t="s">
        <v>295</v>
      </c>
      <c r="D105" s="108" t="s">
        <v>296</v>
      </c>
      <c r="E105" s="65" t="str">
        <f t="shared" si="1"/>
        <v>BIP in Millionen CHF</v>
      </c>
    </row>
    <row r="106" spans="1:5" x14ac:dyDescent="0.2">
      <c r="A106" s="108" t="s">
        <v>193</v>
      </c>
      <c r="B106" s="108" t="s">
        <v>194</v>
      </c>
      <c r="C106" s="108" t="s">
        <v>195</v>
      </c>
      <c r="D106" s="108" t="s">
        <v>196</v>
      </c>
      <c r="E106" s="65" t="str">
        <f t="shared" si="1"/>
        <v>BIP nominal</v>
      </c>
    </row>
    <row r="107" spans="1:5" x14ac:dyDescent="0.2">
      <c r="A107" s="108" t="s">
        <v>284</v>
      </c>
      <c r="B107" s="108" t="s">
        <v>283</v>
      </c>
      <c r="C107" s="108" t="s">
        <v>285</v>
      </c>
      <c r="D107" s="108" t="s">
        <v>286</v>
      </c>
      <c r="E107" s="65" t="str">
        <f t="shared" si="1"/>
        <v>Vorhandene Daten</v>
      </c>
    </row>
    <row r="108" spans="1:5" x14ac:dyDescent="0.2">
      <c r="E108" s="65">
        <f t="shared" si="1"/>
        <v>0</v>
      </c>
    </row>
    <row r="109" spans="1:5" x14ac:dyDescent="0.2">
      <c r="A109" s="108" t="s">
        <v>276</v>
      </c>
      <c r="E109" s="65" t="str">
        <f t="shared" si="1"/>
        <v>Grafik</v>
      </c>
    </row>
    <row r="110" spans="1:5" ht="30" x14ac:dyDescent="0.2">
      <c r="A110" s="95" t="s">
        <v>715</v>
      </c>
      <c r="B110" s="95" t="s">
        <v>716</v>
      </c>
      <c r="C110" s="95" t="s">
        <v>713</v>
      </c>
      <c r="D110" s="95" t="s">
        <v>714</v>
      </c>
      <c r="E110" s="65" t="str">
        <f t="shared" si="1"/>
        <v xml:space="preserve">Finanzierungsergebnis 1990-2027: FS-Modell, in Mio. CHF
</v>
      </c>
    </row>
    <row r="111" spans="1:5" ht="50" x14ac:dyDescent="0.2">
      <c r="A111" s="127" t="s">
        <v>719</v>
      </c>
      <c r="B111" s="95" t="s">
        <v>720</v>
      </c>
      <c r="C111" s="95" t="s">
        <v>717</v>
      </c>
      <c r="D111" s="95" t="s">
        <v>718</v>
      </c>
      <c r="E111" s="65" t="str">
        <f t="shared" si="1"/>
        <v xml:space="preserve">Defizit-/Überschussquote der öffentlichen Haushalte 1990-2027, in % des BIP
</v>
      </c>
    </row>
    <row r="112" spans="1:5" x14ac:dyDescent="0.2">
      <c r="A112" s="94" t="s">
        <v>723</v>
      </c>
      <c r="B112" s="94" t="s">
        <v>724</v>
      </c>
      <c r="C112" s="94" t="s">
        <v>721</v>
      </c>
      <c r="D112" s="94" t="s">
        <v>722</v>
      </c>
      <c r="E112" s="65" t="str">
        <f t="shared" si="1"/>
        <v>Fiskalquote und Staatsquote der öffentlichen Haushalte 1990-2027, in % des BIP</v>
      </c>
    </row>
    <row r="113" spans="1:5" ht="40" x14ac:dyDescent="0.2">
      <c r="A113" s="95" t="s">
        <v>727</v>
      </c>
      <c r="B113" s="95" t="s">
        <v>728</v>
      </c>
      <c r="C113" s="95" t="s">
        <v>725</v>
      </c>
      <c r="D113" s="95" t="s">
        <v>726</v>
      </c>
      <c r="E113" s="65" t="str">
        <f t="shared" si="1"/>
        <v xml:space="preserve">Finanzierungssaldi 1990-2027: GFS-Modell, in Mio. CHF
</v>
      </c>
    </row>
    <row r="114" spans="1:5" ht="40" x14ac:dyDescent="0.2">
      <c r="A114" s="95" t="s">
        <v>394</v>
      </c>
      <c r="B114" s="95" t="s">
        <v>395</v>
      </c>
      <c r="C114" s="95" t="s">
        <v>396</v>
      </c>
      <c r="D114" s="95" t="s">
        <v>397</v>
      </c>
      <c r="E114" s="65" t="str">
        <f t="shared" si="1"/>
        <v xml:space="preserve">alt: Bruttoschulden der öffentlichen Haushalte; 1990-2022
</v>
      </c>
    </row>
    <row r="115" spans="1:5" ht="40" x14ac:dyDescent="0.2">
      <c r="A115" s="95" t="s">
        <v>731</v>
      </c>
      <c r="B115" s="95" t="s">
        <v>732</v>
      </c>
      <c r="C115" s="95" t="s">
        <v>729</v>
      </c>
      <c r="D115" s="95" t="s">
        <v>730</v>
      </c>
      <c r="E115" s="65" t="str">
        <f t="shared" si="1"/>
        <v>Maastricht-Schuld der öffentlichen Haushalte; 1990-2027</v>
      </c>
    </row>
    <row r="116" spans="1:5" x14ac:dyDescent="0.2">
      <c r="A116" s="94" t="s">
        <v>291</v>
      </c>
      <c r="B116" s="94" t="s">
        <v>115</v>
      </c>
      <c r="C116" s="94" t="s">
        <v>292</v>
      </c>
      <c r="D116" s="94" t="s">
        <v>118</v>
      </c>
      <c r="E116" s="65" t="str">
        <f t="shared" si="1"/>
        <v>Mrd. CHF</v>
      </c>
    </row>
    <row r="117" spans="1:5" x14ac:dyDescent="0.2">
      <c r="A117" s="94" t="s">
        <v>114</v>
      </c>
      <c r="B117" s="94" t="s">
        <v>116</v>
      </c>
      <c r="C117" s="94" t="s">
        <v>117</v>
      </c>
      <c r="D117" s="94" t="s">
        <v>119</v>
      </c>
      <c r="E117" s="65" t="str">
        <f t="shared" si="1"/>
        <v>% des BIP</v>
      </c>
    </row>
    <row r="118" spans="1:5" ht="40" x14ac:dyDescent="0.2">
      <c r="A118" s="95" t="s">
        <v>235</v>
      </c>
      <c r="B118" s="94" t="s">
        <v>234</v>
      </c>
      <c r="C118" s="95" t="s">
        <v>400</v>
      </c>
      <c r="D118" s="95" t="s">
        <v>401</v>
      </c>
      <c r="E118" s="65" t="str">
        <f t="shared" si="1"/>
        <v xml:space="preserve">Schuldenquote nach Maastricht und Fremdkapitalquote gemäss IWF; in % des BIP
</v>
      </c>
    </row>
    <row r="119" spans="1:5" x14ac:dyDescent="0.2">
      <c r="A119" s="94" t="s">
        <v>374</v>
      </c>
      <c r="B119" s="94" t="s">
        <v>212</v>
      </c>
      <c r="C119" s="94" t="s">
        <v>214</v>
      </c>
      <c r="D119" s="94" t="s">
        <v>216</v>
      </c>
      <c r="E119" s="65" t="str">
        <f t="shared" si="1"/>
        <v>Fremdkapitalquote (IWF)</v>
      </c>
    </row>
    <row r="120" spans="1:5" x14ac:dyDescent="0.2">
      <c r="A120" s="94" t="s">
        <v>211</v>
      </c>
      <c r="B120" s="94" t="s">
        <v>213</v>
      </c>
      <c r="C120" s="94" t="s">
        <v>215</v>
      </c>
      <c r="D120" s="94" t="s">
        <v>217</v>
      </c>
      <c r="E120" s="65" t="str">
        <f t="shared" si="1"/>
        <v>Schuldenquote (Maastricht)</v>
      </c>
    </row>
    <row r="121" spans="1:5" x14ac:dyDescent="0.2">
      <c r="A121" s="94" t="s">
        <v>408</v>
      </c>
      <c r="B121" s="108" t="s">
        <v>410</v>
      </c>
      <c r="C121" s="108" t="s">
        <v>411</v>
      </c>
      <c r="D121" s="94" t="s">
        <v>409</v>
      </c>
      <c r="E121" s="65" t="str">
        <f t="shared" si="1"/>
        <v>Einnahmenquote</v>
      </c>
    </row>
    <row r="122" spans="1:5" x14ac:dyDescent="0.2">
      <c r="A122" s="108" t="s">
        <v>412</v>
      </c>
      <c r="B122" s="108" t="s">
        <v>413</v>
      </c>
      <c r="C122" s="108" t="s">
        <v>414</v>
      </c>
      <c r="D122" s="108" t="s">
        <v>415</v>
      </c>
      <c r="E122" s="65" t="str">
        <f t="shared" si="1"/>
        <v>Bruttoschulden FS</v>
      </c>
    </row>
    <row r="123" spans="1:5" x14ac:dyDescent="0.2">
      <c r="A123" s="108" t="s">
        <v>417</v>
      </c>
      <c r="B123" s="108" t="s">
        <v>500</v>
      </c>
      <c r="C123" s="108" t="s">
        <v>463</v>
      </c>
      <c r="D123" s="108" t="s">
        <v>546</v>
      </c>
      <c r="E123" s="65" t="str">
        <f t="shared" si="1"/>
        <v>Massnahme</v>
      </c>
    </row>
    <row r="124" spans="1:5" x14ac:dyDescent="0.2">
      <c r="A124" s="108" t="s">
        <v>608</v>
      </c>
      <c r="B124" s="108" t="s">
        <v>609</v>
      </c>
      <c r="C124" s="108" t="s">
        <v>610</v>
      </c>
      <c r="D124" s="108" t="s">
        <v>611</v>
      </c>
      <c r="E124" s="65" t="str">
        <f t="shared" si="1"/>
        <v>Staat, GFS Ausgaben</v>
      </c>
    </row>
    <row r="125" spans="1:5" x14ac:dyDescent="0.2">
      <c r="A125" s="108" t="s">
        <v>418</v>
      </c>
      <c r="B125" s="108" t="s">
        <v>501</v>
      </c>
      <c r="C125" s="108" t="s">
        <v>464</v>
      </c>
      <c r="D125" s="108" t="s">
        <v>547</v>
      </c>
      <c r="E125" s="65" t="str">
        <f t="shared" si="1"/>
        <v>Bund, Total (Aufwand und Investitionsausgaben)</v>
      </c>
    </row>
    <row r="126" spans="1:5" x14ac:dyDescent="0.2">
      <c r="A126" s="108" t="s">
        <v>419</v>
      </c>
      <c r="B126" s="108" t="s">
        <v>502</v>
      </c>
      <c r="C126" s="108" t="s">
        <v>465</v>
      </c>
      <c r="D126" s="108" t="s">
        <v>548</v>
      </c>
      <c r="E126" s="65" t="str">
        <f t="shared" si="1"/>
        <v>Bund, finanzielle und nicht berücksichtigte Transaktionen im GFS-Modell</v>
      </c>
    </row>
    <row r="127" spans="1:5" x14ac:dyDescent="0.2">
      <c r="A127" s="108" t="s">
        <v>420</v>
      </c>
      <c r="B127" s="108" t="s">
        <v>503</v>
      </c>
      <c r="C127" s="108" t="s">
        <v>466</v>
      </c>
      <c r="D127" s="108" t="s">
        <v>549</v>
      </c>
      <c r="E127" s="65" t="str">
        <f t="shared" si="1"/>
        <v>Bund, GFS Ausgaben</v>
      </c>
    </row>
    <row r="128" spans="1:5" x14ac:dyDescent="0.2">
      <c r="A128" s="108" t="s">
        <v>421</v>
      </c>
      <c r="B128" s="108" t="s">
        <v>504</v>
      </c>
      <c r="C128" s="108" t="s">
        <v>467</v>
      </c>
      <c r="D128" s="108" t="s">
        <v>550</v>
      </c>
      <c r="E128" s="65" t="str">
        <f t="shared" si="1"/>
        <v>Abgeltung Ortsverkehr</v>
      </c>
    </row>
    <row r="129" spans="1:5" x14ac:dyDescent="0.2">
      <c r="A129" s="108" t="s">
        <v>422</v>
      </c>
      <c r="B129" s="108" t="s">
        <v>505</v>
      </c>
      <c r="C129" s="108" t="s">
        <v>468</v>
      </c>
      <c r="D129" s="108" t="s">
        <v>551</v>
      </c>
      <c r="E129" s="65" t="str">
        <f t="shared" si="1"/>
        <v>Abgeltung Regionaler Personenverkehr</v>
      </c>
    </row>
    <row r="130" spans="1:5" x14ac:dyDescent="0.2">
      <c r="A130" s="108" t="s">
        <v>423</v>
      </c>
      <c r="B130" s="108" t="s">
        <v>506</v>
      </c>
      <c r="C130" s="108" t="s">
        <v>469</v>
      </c>
      <c r="D130" s="108" t="s">
        <v>552</v>
      </c>
      <c r="E130" s="65" t="str">
        <f t="shared" si="1"/>
        <v>Abgeltung Schienengüterverkehr</v>
      </c>
    </row>
    <row r="131" spans="1:5" x14ac:dyDescent="0.2">
      <c r="A131" s="108" t="s">
        <v>424</v>
      </c>
      <c r="B131" s="108" t="s">
        <v>507</v>
      </c>
      <c r="C131" s="108" t="s">
        <v>470</v>
      </c>
      <c r="D131" s="108" t="s">
        <v>553</v>
      </c>
      <c r="E131" s="65" t="str">
        <f t="shared" si="1"/>
        <v>Ausbau der indirekten Presseförderung</v>
      </c>
    </row>
    <row r="132" spans="1:5" x14ac:dyDescent="0.2">
      <c r="A132" s="108" t="s">
        <v>425</v>
      </c>
      <c r="B132" s="108" t="s">
        <v>508</v>
      </c>
      <c r="C132" s="108" t="s">
        <v>471</v>
      </c>
      <c r="D132" s="108" t="s">
        <v>554</v>
      </c>
      <c r="E132" s="65" t="str">
        <f t="shared" si="1"/>
        <v>Autoverlad</v>
      </c>
    </row>
    <row r="133" spans="1:5" x14ac:dyDescent="0.2">
      <c r="A133" s="108" t="s">
        <v>426</v>
      </c>
      <c r="B133" s="108" t="s">
        <v>509</v>
      </c>
      <c r="C133" s="108" t="s">
        <v>472</v>
      </c>
      <c r="D133" s="108" t="s">
        <v>555</v>
      </c>
      <c r="E133" s="65" t="str">
        <f t="shared" si="1"/>
        <v>Beitrag Schweiz an Internationaler Währungsfonds (IWF)</v>
      </c>
    </row>
    <row r="134" spans="1:5" x14ac:dyDescent="0.2">
      <c r="A134" s="108" t="s">
        <v>427</v>
      </c>
      <c r="B134" s="108" t="s">
        <v>510</v>
      </c>
      <c r="C134" s="108" t="s">
        <v>473</v>
      </c>
      <c r="D134" s="108" t="s">
        <v>556</v>
      </c>
      <c r="E134" s="65" t="str">
        <f t="shared" si="1"/>
        <v>Beschaffung Arzneimittel</v>
      </c>
    </row>
    <row r="135" spans="1:5" x14ac:dyDescent="0.2">
      <c r="A135" s="108" t="s">
        <v>428</v>
      </c>
      <c r="B135" s="108" t="s">
        <v>511</v>
      </c>
      <c r="C135" s="108" t="s">
        <v>474</v>
      </c>
      <c r="D135" s="108" t="s">
        <v>557</v>
      </c>
      <c r="E135" s="65" t="str">
        <f t="shared" si="1"/>
        <v>Beschaffung Sanitätsmaterial</v>
      </c>
    </row>
    <row r="136" spans="1:5" x14ac:dyDescent="0.2">
      <c r="A136" s="108" t="s">
        <v>656</v>
      </c>
      <c r="B136" s="108" t="s">
        <v>658</v>
      </c>
      <c r="C136" s="108" t="s">
        <v>662</v>
      </c>
      <c r="D136" s="108" t="s">
        <v>663</v>
      </c>
      <c r="E136" s="65" t="str">
        <f t="shared" ref="E136:E190" si="2">IF($B$1=1,A136,IF($B$1=2,B136,IF($B$1=3,C136,D136)))</f>
        <v>Wertberichtigung Sanitätsmaterial</v>
      </c>
    </row>
    <row r="137" spans="1:5" x14ac:dyDescent="0.2">
      <c r="A137" s="108" t="s">
        <v>604</v>
      </c>
      <c r="B137" s="108" t="s">
        <v>606</v>
      </c>
      <c r="C137" s="108" t="s">
        <v>607</v>
      </c>
      <c r="D137" s="108" t="s">
        <v>605</v>
      </c>
      <c r="E137" s="65" t="str">
        <f t="shared" si="2"/>
        <v>Beitrag an Schweiz Tourismus</v>
      </c>
    </row>
    <row r="138" spans="1:5" x14ac:dyDescent="0.2">
      <c r="A138" s="108" t="s">
        <v>429</v>
      </c>
      <c r="B138" s="108" t="s">
        <v>512</v>
      </c>
      <c r="C138" s="108" t="s">
        <v>475</v>
      </c>
      <c r="D138" s="108" t="s">
        <v>558</v>
      </c>
      <c r="E138" s="65" t="str">
        <f t="shared" si="2"/>
        <v>Bundesbeteiligung an Massnahmen der Kantone: Aufgebot Schutzdienstpflichtige</v>
      </c>
    </row>
    <row r="139" spans="1:5" x14ac:dyDescent="0.2">
      <c r="A139" s="108" t="s">
        <v>430</v>
      </c>
      <c r="B139" s="108" t="s">
        <v>513</v>
      </c>
      <c r="C139" s="108" t="s">
        <v>476</v>
      </c>
      <c r="D139" s="108" t="s">
        <v>559</v>
      </c>
      <c r="E139" s="65" t="str">
        <f t="shared" si="2"/>
        <v>Bundesbeteiligung an Massnahmen der Kantone: Aufgebot Schutzdienstpflichtige, nicht finanzierungswirksam (Abgrenzung)</v>
      </c>
    </row>
    <row r="140" spans="1:5" x14ac:dyDescent="0.2">
      <c r="A140" s="108" t="s">
        <v>431</v>
      </c>
      <c r="B140" s="108" t="s">
        <v>514</v>
      </c>
      <c r="C140" s="108" t="s">
        <v>477</v>
      </c>
      <c r="D140" s="108" t="s">
        <v>560</v>
      </c>
      <c r="E140" s="65" t="str">
        <f t="shared" si="2"/>
        <v>Bundesbeteiligung an Massnahmen der Kantone: Ausfallentschädigung Kulturunternehmen + -schaffende</v>
      </c>
    </row>
    <row r="141" spans="1:5" x14ac:dyDescent="0.2">
      <c r="A141" s="108" t="s">
        <v>432</v>
      </c>
      <c r="B141" s="108" t="s">
        <v>515</v>
      </c>
      <c r="C141" s="108" t="s">
        <v>478</v>
      </c>
      <c r="D141" s="108" t="s">
        <v>561</v>
      </c>
      <c r="E141" s="65" t="str">
        <f t="shared" si="2"/>
        <v>Bundesbeteiligung an Massnahmen der Kantone: Kantonale Härtefallmassnahmen für Unternehmen</v>
      </c>
    </row>
    <row r="142" spans="1:5" x14ac:dyDescent="0.2">
      <c r="A142" s="108" t="s">
        <v>433</v>
      </c>
      <c r="B142" s="108" t="s">
        <v>516</v>
      </c>
      <c r="C142" s="108" t="s">
        <v>479</v>
      </c>
      <c r="D142" s="108" t="s">
        <v>562</v>
      </c>
      <c r="E142" s="65" t="str">
        <f t="shared" si="2"/>
        <v>Bundesbeteiligung an Massnahmen der Kantone: Kinderbetreuung</v>
      </c>
    </row>
    <row r="143" spans="1:5" x14ac:dyDescent="0.2">
      <c r="A143" s="108" t="s">
        <v>434</v>
      </c>
      <c r="B143" s="108" t="s">
        <v>517</v>
      </c>
      <c r="C143" s="108" t="s">
        <v>480</v>
      </c>
      <c r="D143" s="108" t="s">
        <v>563</v>
      </c>
      <c r="E143" s="65" t="str">
        <f t="shared" si="2"/>
        <v>Bundesbeteiligung an Massnahmen der Kantone: Kinderbetreuung, nicht finanzierungswirksam (Abgrenzung)</v>
      </c>
    </row>
    <row r="144" spans="1:5" x14ac:dyDescent="0.2">
      <c r="A144" s="108" t="s">
        <v>435</v>
      </c>
      <c r="B144" s="108" t="s">
        <v>518</v>
      </c>
      <c r="C144" s="108" t="s">
        <v>481</v>
      </c>
      <c r="D144" s="108" t="s">
        <v>564</v>
      </c>
      <c r="E144" s="65" t="str">
        <f t="shared" si="2"/>
        <v>Bundesbeteiligung an Massnahmen der Kantone: Leistungsvereinbarungen Kultur Kantone</v>
      </c>
    </row>
    <row r="145" spans="1:5" x14ac:dyDescent="0.2">
      <c r="A145" s="108" t="s">
        <v>436</v>
      </c>
      <c r="B145" s="108" t="s">
        <v>519</v>
      </c>
      <c r="C145" s="108" t="s">
        <v>482</v>
      </c>
      <c r="D145" s="108" t="s">
        <v>565</v>
      </c>
      <c r="E145" s="65" t="str">
        <f t="shared" si="2"/>
        <v>Bundesbeteiligung an Massnahmen der Sozialversicherungen: Bundesbeitrag an die Arbeitslosenversicherung</v>
      </c>
    </row>
    <row r="146" spans="1:5" x14ac:dyDescent="0.2">
      <c r="A146" s="108" t="s">
        <v>437</v>
      </c>
      <c r="B146" s="108" t="s">
        <v>520</v>
      </c>
      <c r="C146" s="108" t="s">
        <v>483</v>
      </c>
      <c r="D146" s="108" t="s">
        <v>566</v>
      </c>
      <c r="E146" s="65" t="str">
        <f t="shared" si="2"/>
        <v>Bundesfinanzierung SARS-CoV-2-Tests</v>
      </c>
    </row>
    <row r="147" spans="1:5" x14ac:dyDescent="0.2">
      <c r="A147" s="108" t="s">
        <v>438</v>
      </c>
      <c r="B147" s="108" t="s">
        <v>521</v>
      </c>
      <c r="C147" s="108" t="s">
        <v>484</v>
      </c>
      <c r="D147" s="108" t="s">
        <v>567</v>
      </c>
      <c r="E147" s="65" t="str">
        <f t="shared" si="2"/>
        <v>Bundesfinanzierung SARS-CoV-2-Tests, nicht finanzierungswirksam (RST)</v>
      </c>
    </row>
    <row r="148" spans="1:5" x14ac:dyDescent="0.2">
      <c r="A148" s="108" t="s">
        <v>439</v>
      </c>
      <c r="B148" s="108" t="s">
        <v>522</v>
      </c>
      <c r="C148" s="108" t="s">
        <v>485</v>
      </c>
      <c r="D148" s="108" t="s">
        <v>568</v>
      </c>
      <c r="E148" s="65" t="str">
        <f t="shared" si="2"/>
        <v>Bürgschaften</v>
      </c>
    </row>
    <row r="149" spans="1:5" x14ac:dyDescent="0.2">
      <c r="A149" s="108" t="s">
        <v>440</v>
      </c>
      <c r="B149" s="108" t="s">
        <v>523</v>
      </c>
      <c r="C149" s="108" t="s">
        <v>486</v>
      </c>
      <c r="D149" s="108" t="s">
        <v>569</v>
      </c>
      <c r="E149" s="65" t="str">
        <f t="shared" si="2"/>
        <v>Bürgschaften, nicht finanzierungswirksam (RST)</v>
      </c>
    </row>
    <row r="150" spans="1:5" x14ac:dyDescent="0.2">
      <c r="A150" s="108" t="s">
        <v>441</v>
      </c>
      <c r="B150" s="108" t="s">
        <v>524</v>
      </c>
      <c r="C150" s="108" t="s">
        <v>487</v>
      </c>
      <c r="D150" s="108" t="s">
        <v>570</v>
      </c>
      <c r="E150" s="65" t="str">
        <f t="shared" si="2"/>
        <v>Darlehen</v>
      </c>
    </row>
    <row r="151" spans="1:5" x14ac:dyDescent="0.2">
      <c r="A151" s="108" t="s">
        <v>442</v>
      </c>
      <c r="B151" s="108" t="s">
        <v>525</v>
      </c>
      <c r="C151" s="108" t="s">
        <v>488</v>
      </c>
      <c r="D151" s="108" t="s">
        <v>571</v>
      </c>
      <c r="E151" s="65" t="str">
        <f t="shared" si="2"/>
        <v>Darlehen Internationales Komitee vom Roten Kreuz</v>
      </c>
    </row>
    <row r="152" spans="1:5" x14ac:dyDescent="0.2">
      <c r="A152" s="108" t="s">
        <v>443</v>
      </c>
      <c r="B152" s="108" t="s">
        <v>526</v>
      </c>
      <c r="C152" s="108" t="s">
        <v>489</v>
      </c>
      <c r="D152" s="108" t="s">
        <v>572</v>
      </c>
      <c r="E152" s="65" t="str">
        <f t="shared" si="2"/>
        <v>Darlehen Swiss Football League (SFL)/
Swiss Ice Hockey Federation (SIHF)</v>
      </c>
    </row>
    <row r="153" spans="1:5" x14ac:dyDescent="0.2">
      <c r="A153" s="108" t="s">
        <v>444</v>
      </c>
      <c r="B153" s="108" t="s">
        <v>527</v>
      </c>
      <c r="C153" s="108" t="s">
        <v>490</v>
      </c>
      <c r="D153" s="108" t="s">
        <v>573</v>
      </c>
      <c r="E153" s="65" t="str">
        <f t="shared" si="2"/>
        <v>Finanzhilfen</v>
      </c>
    </row>
    <row r="154" spans="1:5" x14ac:dyDescent="0.2">
      <c r="A154" s="108" t="s">
        <v>445</v>
      </c>
      <c r="B154" s="108" t="s">
        <v>528</v>
      </c>
      <c r="C154" s="108" t="s">
        <v>491</v>
      </c>
      <c r="D154" s="108" t="s">
        <v>574</v>
      </c>
      <c r="E154" s="65" t="str">
        <f t="shared" si="2"/>
        <v>Humanitäre Hilfe</v>
      </c>
    </row>
    <row r="155" spans="1:5" x14ac:dyDescent="0.2">
      <c r="A155" s="108" t="s">
        <v>446</v>
      </c>
      <c r="B155" s="108" t="s">
        <v>529</v>
      </c>
      <c r="C155" s="108" t="s">
        <v>492</v>
      </c>
      <c r="D155" s="108" t="s">
        <v>575</v>
      </c>
      <c r="E155" s="65" t="str">
        <f t="shared" si="2"/>
        <v>Kulturvereine im Laienbereich</v>
      </c>
    </row>
    <row r="156" spans="1:5" x14ac:dyDescent="0.2">
      <c r="A156" s="108" t="s">
        <v>447</v>
      </c>
      <c r="B156" s="108" t="s">
        <v>530</v>
      </c>
      <c r="C156" s="108" t="s">
        <v>493</v>
      </c>
      <c r="D156" s="108" t="s">
        <v>576</v>
      </c>
      <c r="E156" s="65" t="str">
        <f t="shared" si="2"/>
        <v>Lagerhaltung Ethanol</v>
      </c>
    </row>
    <row r="157" spans="1:5" x14ac:dyDescent="0.2">
      <c r="A157" s="108" t="s">
        <v>448</v>
      </c>
      <c r="B157" s="108" t="s">
        <v>531</v>
      </c>
      <c r="C157" s="108" t="s">
        <v>494</v>
      </c>
      <c r="D157" s="108" t="s">
        <v>577</v>
      </c>
      <c r="E157" s="65" t="str">
        <f t="shared" si="2"/>
        <v>Leistungen Erwerbsersatz</v>
      </c>
    </row>
    <row r="158" spans="1:5" x14ac:dyDescent="0.2">
      <c r="A158" s="108" t="s">
        <v>449</v>
      </c>
      <c r="B158" s="108" t="s">
        <v>532</v>
      </c>
      <c r="C158" s="108" t="s">
        <v>495</v>
      </c>
      <c r="D158" s="108" t="s">
        <v>578</v>
      </c>
      <c r="E158" s="65" t="str">
        <f t="shared" si="2"/>
        <v>Multilaterale Entwicklungszusammenarbeit</v>
      </c>
    </row>
    <row r="159" spans="1:5" x14ac:dyDescent="0.2">
      <c r="A159" s="108" t="s">
        <v>669</v>
      </c>
      <c r="B159" s="108" t="s">
        <v>670</v>
      </c>
      <c r="C159" s="108" t="s">
        <v>671</v>
      </c>
      <c r="D159" s="108" t="s">
        <v>672</v>
      </c>
      <c r="E159" s="65" t="str">
        <f t="shared" si="2"/>
        <v>Rekapitalisierung Skyguide, Beteiligungen</v>
      </c>
    </row>
    <row r="160" spans="1:5" x14ac:dyDescent="0.2">
      <c r="A160" s="108" t="s">
        <v>664</v>
      </c>
      <c r="B160" s="108" t="s">
        <v>666</v>
      </c>
      <c r="C160" s="108" t="s">
        <v>667</v>
      </c>
      <c r="D160" s="108" t="s">
        <v>668</v>
      </c>
      <c r="E160" s="65" t="str">
        <f t="shared" si="2"/>
        <v>Rekapitalisierung Skyguide, Darlehen</v>
      </c>
    </row>
    <row r="161" spans="1:5" x14ac:dyDescent="0.2">
      <c r="A161" s="108" t="s">
        <v>450</v>
      </c>
      <c r="B161" s="108" t="s">
        <v>533</v>
      </c>
      <c r="C161" s="108" t="s">
        <v>496</v>
      </c>
      <c r="D161" s="108" t="s">
        <v>579</v>
      </c>
      <c r="E161" s="65" t="str">
        <f t="shared" si="2"/>
        <v>Rückstellungen (RST)</v>
      </c>
    </row>
    <row r="162" spans="1:5" x14ac:dyDescent="0.2">
      <c r="A162" s="108" t="s">
        <v>616</v>
      </c>
      <c r="B162" s="108" t="s">
        <v>617</v>
      </c>
      <c r="C162" s="108" t="s">
        <v>618</v>
      </c>
      <c r="D162" s="108" t="s">
        <v>619</v>
      </c>
      <c r="E162" s="65" t="str">
        <f t="shared" si="2"/>
        <v>Schutzschirm Eventbranche</v>
      </c>
    </row>
    <row r="163" spans="1:5" x14ac:dyDescent="0.2">
      <c r="A163" t="s">
        <v>657</v>
      </c>
      <c r="B163" s="133" t="s">
        <v>661</v>
      </c>
      <c r="C163" s="133" t="s">
        <v>660</v>
      </c>
      <c r="D163" s="108" t="s">
        <v>659</v>
      </c>
      <c r="E163" s="65" t="str">
        <f t="shared" si="2"/>
        <v>Entnahme Rückstellungen COVID-19</v>
      </c>
    </row>
    <row r="164" spans="1:5" x14ac:dyDescent="0.2">
      <c r="A164" s="108" t="s">
        <v>451</v>
      </c>
      <c r="B164" s="108" t="s">
        <v>534</v>
      </c>
      <c r="C164" s="108" t="s">
        <v>497</v>
      </c>
      <c r="D164" s="108" t="s">
        <v>580</v>
      </c>
      <c r="E164" s="65" t="str">
        <f t="shared" si="2"/>
        <v>Soforthilfe für Kulturschaffende</v>
      </c>
    </row>
    <row r="165" spans="1:5" x14ac:dyDescent="0.2">
      <c r="A165" s="108" t="s">
        <v>452</v>
      </c>
      <c r="B165" s="108" t="s">
        <v>535</v>
      </c>
      <c r="C165" s="108" t="s">
        <v>498</v>
      </c>
      <c r="D165" s="108" t="s">
        <v>581</v>
      </c>
      <c r="E165" s="65" t="str">
        <f t="shared" si="2"/>
        <v>Soforthilfe für Kulturunternehmen</v>
      </c>
    </row>
    <row r="166" spans="1:5" x14ac:dyDescent="0.2">
      <c r="A166" s="108" t="s">
        <v>674</v>
      </c>
      <c r="B166" s="108" t="s">
        <v>675</v>
      </c>
      <c r="C166" s="108" t="s">
        <v>676</v>
      </c>
      <c r="D166" s="108" t="s">
        <v>673</v>
      </c>
      <c r="E166" s="65" t="str">
        <f t="shared" si="2"/>
        <v>Start-Up Bürgschaften, nicht finanzierungswirksam (RST)</v>
      </c>
    </row>
    <row r="167" spans="1:5" x14ac:dyDescent="0.2">
      <c r="A167" s="108" t="s">
        <v>453</v>
      </c>
      <c r="B167" s="108" t="s">
        <v>536</v>
      </c>
      <c r="C167" s="108" t="s">
        <v>499</v>
      </c>
      <c r="D167" s="108" t="s">
        <v>582</v>
      </c>
      <c r="E167" s="65" t="str">
        <f t="shared" si="2"/>
        <v>Wertberichtigung Darlehen</v>
      </c>
    </row>
    <row r="168" spans="1:5" x14ac:dyDescent="0.2">
      <c r="A168" s="108" t="s">
        <v>454</v>
      </c>
      <c r="B168" s="108" t="s">
        <v>537</v>
      </c>
      <c r="C168" s="108" t="s">
        <v>592</v>
      </c>
      <c r="D168" s="108" t="s">
        <v>583</v>
      </c>
      <c r="E168" s="65" t="str">
        <f t="shared" si="2"/>
        <v>Sozialversicherungen, GFS Ausgaben</v>
      </c>
    </row>
    <row r="169" spans="1:5" x14ac:dyDescent="0.2">
      <c r="A169" s="108" t="s">
        <v>455</v>
      </c>
      <c r="B169" s="108" t="s">
        <v>538</v>
      </c>
      <c r="C169" s="108" t="s">
        <v>593</v>
      </c>
      <c r="D169" s="108" t="s">
        <v>584</v>
      </c>
      <c r="E169" s="65" t="str">
        <f t="shared" si="2"/>
        <v>Arbeitslosenversicherung: Kurzarbeitsentschädigung</v>
      </c>
    </row>
    <row r="170" spans="1:5" x14ac:dyDescent="0.2">
      <c r="A170" s="108" t="s">
        <v>456</v>
      </c>
      <c r="B170" s="108" t="s">
        <v>539</v>
      </c>
      <c r="C170" s="108" t="s">
        <v>594</v>
      </c>
      <c r="D170" s="108" t="s">
        <v>585</v>
      </c>
      <c r="E170" s="65" t="str">
        <f t="shared" si="2"/>
        <v>Kantone, GFS Ausgaben</v>
      </c>
    </row>
    <row r="171" spans="1:5" x14ac:dyDescent="0.2">
      <c r="A171" s="108" t="s">
        <v>457</v>
      </c>
      <c r="B171" s="108" t="s">
        <v>540</v>
      </c>
      <c r="C171" s="108" t="s">
        <v>595</v>
      </c>
      <c r="D171" s="108" t="s">
        <v>586</v>
      </c>
      <c r="E171" s="65" t="str">
        <f t="shared" si="2"/>
        <v xml:space="preserve">Diverse Covid-Massnahmen </v>
      </c>
    </row>
    <row r="172" spans="1:5" x14ac:dyDescent="0.2">
      <c r="A172" s="108" t="s">
        <v>458</v>
      </c>
      <c r="B172" s="108" t="s">
        <v>541</v>
      </c>
      <c r="C172" s="108" t="s">
        <v>596</v>
      </c>
      <c r="D172" s="108" t="s">
        <v>587</v>
      </c>
      <c r="E172" s="65" t="str">
        <f t="shared" si="2"/>
        <v>Kantonale Härtefallmassnahmen für Unternehmen</v>
      </c>
    </row>
    <row r="173" spans="1:5" x14ac:dyDescent="0.2">
      <c r="A173" s="108" t="s">
        <v>459</v>
      </c>
      <c r="B173" s="108" t="s">
        <v>542</v>
      </c>
      <c r="C173" s="108" t="s">
        <v>597</v>
      </c>
      <c r="D173" s="108" t="s">
        <v>588</v>
      </c>
      <c r="E173" s="65" t="str">
        <f t="shared" si="2"/>
        <v>Gemeinden, GFS Ausgaben</v>
      </c>
    </row>
    <row r="174" spans="1:5" x14ac:dyDescent="0.2">
      <c r="A174" s="108" t="s">
        <v>460</v>
      </c>
      <c r="B174" s="108" t="s">
        <v>543</v>
      </c>
      <c r="C174" s="108" t="s">
        <v>598</v>
      </c>
      <c r="D174" s="108" t="s">
        <v>589</v>
      </c>
      <c r="E174" s="65" t="str">
        <f t="shared" si="2"/>
        <v xml:space="preserve">Legende: </v>
      </c>
    </row>
    <row r="175" spans="1:5" x14ac:dyDescent="0.2">
      <c r="A175" s="108" t="s">
        <v>461</v>
      </c>
      <c r="B175" s="108" t="s">
        <v>544</v>
      </c>
      <c r="C175" s="108" t="s">
        <v>599</v>
      </c>
      <c r="D175" s="108" t="s">
        <v>590</v>
      </c>
      <c r="E175" s="65" t="str">
        <f t="shared" si="2"/>
        <v>Die Rückstellungen (RST) und Wertberichtigungen Darlehen werden im GFS-Modell nicht berücksichtigt.</v>
      </c>
    </row>
    <row r="176" spans="1:5" x14ac:dyDescent="0.2">
      <c r="A176" s="108" t="s">
        <v>462</v>
      </c>
      <c r="B176" s="108" t="s">
        <v>545</v>
      </c>
      <c r="C176" s="108" t="s">
        <v>600</v>
      </c>
      <c r="D176" s="108" t="s">
        <v>591</v>
      </c>
      <c r="E176" s="65" t="str">
        <f t="shared" si="2"/>
        <v>davon covid</v>
      </c>
    </row>
    <row r="177" spans="1:5" ht="30" x14ac:dyDescent="0.2">
      <c r="A177" s="128" t="s">
        <v>416</v>
      </c>
      <c r="B177" s="129" t="s">
        <v>601</v>
      </c>
      <c r="C177" s="128" t="s">
        <v>602</v>
      </c>
      <c r="D177" s="129" t="s">
        <v>603</v>
      </c>
      <c r="E177" s="65" t="str">
        <f t="shared" si="2"/>
        <v>Covid-19: Massnahmen der öffentlichen Haushalte (in CHF)</v>
      </c>
    </row>
    <row r="178" spans="1:5" x14ac:dyDescent="0.2">
      <c r="A178" s="108" t="s">
        <v>615</v>
      </c>
      <c r="B178" s="108" t="s">
        <v>612</v>
      </c>
      <c r="C178" s="108" t="s">
        <v>614</v>
      </c>
      <c r="D178" s="108" t="s">
        <v>613</v>
      </c>
      <c r="E178" s="65" t="str">
        <f t="shared" si="2"/>
        <v>abzgl. der Bundesbeteiligung</v>
      </c>
    </row>
    <row r="179" spans="1:5" x14ac:dyDescent="0.2">
      <c r="A179" s="108" t="s">
        <v>620</v>
      </c>
      <c r="B179" s="108" t="s">
        <v>626</v>
      </c>
      <c r="C179" s="108" t="s">
        <v>627</v>
      </c>
      <c r="D179" s="108" t="s">
        <v>625</v>
      </c>
      <c r="E179" s="65" t="str">
        <f t="shared" si="2"/>
        <v>Beitrag Schweiz an diverse Internationale Organisationen (WHO, Unicef etc.)</v>
      </c>
    </row>
    <row r="180" spans="1:5" x14ac:dyDescent="0.2">
      <c r="A180" s="108" t="s">
        <v>621</v>
      </c>
      <c r="B180" s="108" t="s">
        <v>630</v>
      </c>
      <c r="C180" s="108" t="s">
        <v>643</v>
      </c>
      <c r="D180" s="108" t="s">
        <v>638</v>
      </c>
      <c r="E180" s="65" t="str">
        <f t="shared" si="2"/>
        <v>Bundesbeteiligung an Massnahmen der Kantone: Anschubfinanzierung repetitive Testung</v>
      </c>
    </row>
    <row r="181" spans="1:5" x14ac:dyDescent="0.2">
      <c r="A181" s="108" t="s">
        <v>631</v>
      </c>
      <c r="B181" s="108" t="s">
        <v>632</v>
      </c>
      <c r="C181" s="108" t="s">
        <v>644</v>
      </c>
      <c r="D181" s="108" t="s">
        <v>633</v>
      </c>
      <c r="E181" s="65" t="str">
        <f t="shared" si="2"/>
        <v>Bundesbeteiligung an Massnahmen der Kantone: Touristischer Verkehr</v>
      </c>
    </row>
    <row r="182" spans="1:5" x14ac:dyDescent="0.2">
      <c r="A182" s="108" t="s">
        <v>622</v>
      </c>
      <c r="B182" s="108" t="s">
        <v>634</v>
      </c>
      <c r="C182" s="108" t="s">
        <v>635</v>
      </c>
      <c r="D182" s="108" t="s">
        <v>636</v>
      </c>
      <c r="E182" s="65" t="str">
        <f t="shared" si="2"/>
        <v>Bundesbeteiligung an Massnahmen der Kantone: Zivilschutz Einsätze</v>
      </c>
    </row>
    <row r="183" spans="1:5" x14ac:dyDescent="0.2">
      <c r="A183" s="108" t="s">
        <v>623</v>
      </c>
      <c r="B183" s="108" t="s">
        <v>628</v>
      </c>
      <c r="C183" s="108" t="s">
        <v>645</v>
      </c>
      <c r="D183" s="108" t="s">
        <v>629</v>
      </c>
      <c r="E183" s="65" t="str">
        <f t="shared" si="2"/>
        <v>Bundesbeteiligung an Massnahmen der Kantone: Schutzschirm für Publikumsanlässe</v>
      </c>
    </row>
    <row r="184" spans="1:5" x14ac:dyDescent="0.2">
      <c r="A184" s="108" t="s">
        <v>624</v>
      </c>
      <c r="B184" s="108" t="s">
        <v>647</v>
      </c>
      <c r="C184" s="108" t="s">
        <v>646</v>
      </c>
      <c r="D184" s="108" t="s">
        <v>637</v>
      </c>
      <c r="E184" s="65" t="str">
        <f t="shared" si="2"/>
        <v>Bundesbeitrag an Herstellung/Entwicklung von Arzneimitteln</v>
      </c>
    </row>
    <row r="185" spans="1:5" x14ac:dyDescent="0.2">
      <c r="A185" s="95" t="s">
        <v>639</v>
      </c>
      <c r="B185" s="108" t="s">
        <v>641</v>
      </c>
      <c r="C185" s="108" t="s">
        <v>640</v>
      </c>
      <c r="D185" s="108" t="s">
        <v>642</v>
      </c>
      <c r="E185" s="65" t="str">
        <f t="shared" si="2"/>
        <v>Einlage Bahninfrastrukturfonds</v>
      </c>
    </row>
    <row r="186" spans="1:5" x14ac:dyDescent="0.2">
      <c r="A186" s="131" t="s">
        <v>648</v>
      </c>
      <c r="B186" s="108" t="s">
        <v>651</v>
      </c>
      <c r="C186" s="108" t="s">
        <v>650</v>
      </c>
      <c r="D186" s="108" t="s">
        <v>649</v>
      </c>
      <c r="E186" s="65" t="str">
        <f t="shared" si="2"/>
        <v>Beitrag Gesundheitsschutz und Prävention</v>
      </c>
    </row>
    <row r="187" spans="1:5" x14ac:dyDescent="0.2">
      <c r="A187" s="108" t="s">
        <v>652</v>
      </c>
      <c r="B187" s="108" t="s">
        <v>653</v>
      </c>
      <c r="C187" s="108" t="s">
        <v>654</v>
      </c>
      <c r="D187" s="108" t="s">
        <v>655</v>
      </c>
      <c r="E187" s="65" t="str">
        <f t="shared" si="2"/>
        <v>Impfoffensive</v>
      </c>
    </row>
    <row r="188" spans="1:5" ht="20" x14ac:dyDescent="0.2">
      <c r="A188" s="137" t="s">
        <v>665</v>
      </c>
      <c r="B188" s="137" t="s">
        <v>679</v>
      </c>
      <c r="C188" s="137" t="s">
        <v>678</v>
      </c>
      <c r="D188" s="137" t="s">
        <v>677</v>
      </c>
      <c r="E188" s="65" t="str">
        <f t="shared" si="2"/>
        <v>Statistische Bearbeitung: periodengerechte Zuteilung</v>
      </c>
    </row>
    <row r="189" spans="1:5" x14ac:dyDescent="0.2">
      <c r="A189" s="108" t="s">
        <v>680</v>
      </c>
      <c r="B189" s="108" t="s">
        <v>681</v>
      </c>
      <c r="C189" s="108" t="s">
        <v>682</v>
      </c>
      <c r="D189" s="108" t="s">
        <v>683</v>
      </c>
      <c r="E189" s="65" t="str">
        <f t="shared" si="2"/>
        <v>Nettoschuld 1</v>
      </c>
    </row>
    <row r="190" spans="1:5" x14ac:dyDescent="0.2">
      <c r="A190" s="108" t="s">
        <v>684</v>
      </c>
      <c r="B190" s="108" t="s">
        <v>702</v>
      </c>
      <c r="C190" s="108" t="s">
        <v>686</v>
      </c>
      <c r="D190" s="108" t="s">
        <v>689</v>
      </c>
      <c r="E190" s="65" t="str">
        <f t="shared" si="2"/>
        <v>Nettoschuld (IWF)</v>
      </c>
    </row>
    <row r="191" spans="1:5" x14ac:dyDescent="0.2">
      <c r="A191" s="108" t="s">
        <v>685</v>
      </c>
      <c r="B191" s="108" t="s">
        <v>703</v>
      </c>
      <c r="C191" s="108" t="s">
        <v>687</v>
      </c>
      <c r="D191" s="108" t="s">
        <v>688</v>
      </c>
      <c r="E191" s="65" t="str">
        <f>IF($B$1=1,A191,IF($B$1=2,B191,IF($B$1=3,C191,D191)))</f>
        <v>Nettoschuldenquote (IWF)</v>
      </c>
    </row>
    <row r="192" spans="1:5" x14ac:dyDescent="0.2">
      <c r="A192" s="108" t="s">
        <v>691</v>
      </c>
      <c r="B192" s="108" t="s">
        <v>696</v>
      </c>
      <c r="C192" s="108" t="s">
        <v>694</v>
      </c>
      <c r="D192" s="108" t="s">
        <v>690</v>
      </c>
      <c r="E192" s="65" t="str">
        <f t="shared" ref="E192:E195" si="3">IF($B$1=1,A192,IF($B$1=2,B192,IF($B$1=3,C192,D192)))</f>
        <v>Fiskalquote, erweitert</v>
      </c>
    </row>
    <row r="193" spans="1:5" x14ac:dyDescent="0.2">
      <c r="A193" s="94" t="s">
        <v>692</v>
      </c>
      <c r="B193" s="108" t="s">
        <v>697</v>
      </c>
      <c r="C193" s="108" t="s">
        <v>695</v>
      </c>
      <c r="D193" s="94" t="s">
        <v>693</v>
      </c>
      <c r="E193" s="65" t="str">
        <f t="shared" si="3"/>
        <v>Einnahmenquote, erweitert</v>
      </c>
    </row>
    <row r="194" spans="1:5" x14ac:dyDescent="0.2">
      <c r="A194" s="108" t="s">
        <v>698</v>
      </c>
      <c r="B194" s="108" t="s">
        <v>699</v>
      </c>
      <c r="C194" s="108" t="s">
        <v>700</v>
      </c>
      <c r="D194" s="108" t="s">
        <v>701</v>
      </c>
      <c r="E194" s="65" t="str">
        <f t="shared" si="3"/>
        <v>Fiskalertrag, erweitert</v>
      </c>
    </row>
    <row r="195" spans="1:5" ht="70" x14ac:dyDescent="0.2">
      <c r="A195" s="95" t="s">
        <v>705</v>
      </c>
      <c r="B195" s="95" t="s">
        <v>707</v>
      </c>
      <c r="C195" s="95" t="s">
        <v>704</v>
      </c>
      <c r="D195" s="95" t="s">
        <v>706</v>
      </c>
      <c r="E195" s="65" t="str">
        <f t="shared" si="3"/>
        <v>inkl. Beiträge Versicherte und Arbeitgeber an die berufliche Vorsorge sowie Beiträge Versicherte (Prämien abzüglich Prämienverbilligungen) an die obligatorische Krankenversicherung</v>
      </c>
    </row>
  </sheetData>
  <pageMargins left="0.7" right="0.7" top="0.78740157499999996" bottom="0.78740157499999996" header="0.3" footer="0.3"/>
  <customProperties>
    <customPr name="_pios_id" r:id="rId1"/>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BT61"/>
  <sheetViews>
    <sheetView zoomScale="79" zoomScaleNormal="79" workbookViewId="0">
      <pane xSplit="2" ySplit="23" topLeftCell="C24" activePane="bottomRight" state="frozen"/>
      <selection pane="topRight"/>
      <selection pane="bottomLeft"/>
      <selection pane="bottomRight"/>
    </sheetView>
  </sheetViews>
  <sheetFormatPr baseColWidth="10" defaultColWidth="12.77734375" defaultRowHeight="10" x14ac:dyDescent="0.2"/>
  <cols>
    <col min="1" max="1" width="5.77734375" style="20" customWidth="1"/>
    <col min="2" max="2" width="3.77734375" style="20" customWidth="1"/>
    <col min="3" max="53" width="12.77734375" style="20" customWidth="1"/>
    <col min="54" max="54" width="13.44140625" style="20" customWidth="1"/>
    <col min="55" max="58" width="12.77734375" style="20" customWidth="1"/>
    <col min="59" max="60" width="12.77734375" style="90" customWidth="1"/>
    <col min="61" max="62" width="12.77734375" style="20" customWidth="1"/>
    <col min="63" max="16384" width="12.77734375" style="20"/>
  </cols>
  <sheetData>
    <row r="1" spans="1:69" s="78" customFormat="1" x14ac:dyDescent="0.2">
      <c r="A1" s="77"/>
      <c r="C1" s="21" t="str">
        <f>IF(desc!$B$1=1,desc!$A$18,IF(desc!$B$1=2,desc!$B$18,IF(desc!$B$1=3,desc!$C$18,desc!$D$18)))</f>
        <v>FS-Modell</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69"/>
      <c r="BH1" s="69"/>
      <c r="BI1" s="22"/>
      <c r="BJ1" s="22"/>
    </row>
    <row r="2" spans="1:69" s="78" customFormat="1" x14ac:dyDescent="0.2">
      <c r="C2" s="21" t="str">
        <f>IF(desc!$B$1=1,desc!$A$50,IF(desc!$B$1=2,desc!$B$50,IF(desc!$B$1=3,desc!$C$50,desc!$D$50)))</f>
        <v>in Millionen CHF</v>
      </c>
      <c r="D2" s="22"/>
      <c r="E2" s="23"/>
      <c r="F2" s="24" t="str">
        <f>IF(desc!$B$1=1,desc!$A$44,IF(desc!$B$1=2,desc!$B$44,IF(desc!$B$1=3,desc!$C$44,desc!$D$44)))</f>
        <v>Prognosen</v>
      </c>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92"/>
      <c r="BF2" s="22"/>
      <c r="BG2" s="22"/>
      <c r="BH2" s="22"/>
      <c r="BI2" s="22"/>
      <c r="BJ2" s="22"/>
      <c r="BK2" s="139"/>
    </row>
    <row r="3" spans="1:69" s="78" customFormat="1" ht="10.5" x14ac:dyDescent="0.2">
      <c r="B3" s="79"/>
      <c r="C3" s="34" t="str">
        <f>IF(desc!$B$1=1,desc!$A$51,IF(desc!$B$1=2,desc!$B$51,IF(desc!$B$1=3,desc!$C$51,desc!$D$51)))</f>
        <v>Finanzierungsrechnung</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7"/>
      <c r="AM3" s="34" t="str">
        <f>IF(desc!$B$1=1,desc!$A$52,IF(desc!$B$1=2,desc!$B$52,IF(desc!$B$1=3,desc!$C$52,desc!$D$52)))</f>
        <v>Bilanz</v>
      </c>
      <c r="AN3" s="26"/>
      <c r="AO3" s="26"/>
      <c r="AP3" s="26"/>
      <c r="AQ3" s="26"/>
      <c r="AR3" s="26"/>
      <c r="AS3" s="26"/>
      <c r="AT3" s="26"/>
      <c r="AU3" s="26"/>
      <c r="AV3" s="26"/>
      <c r="AW3" s="26"/>
      <c r="AX3" s="26"/>
      <c r="AY3" s="26"/>
      <c r="AZ3" s="26"/>
      <c r="BA3" s="26"/>
      <c r="BB3" s="26"/>
      <c r="BC3" s="26"/>
      <c r="BD3" s="27"/>
      <c r="BE3" s="91" t="str">
        <f>IF(desc!$B$1=1,desc!$A$122,IF(desc!$B$1=2,desc!$B$122,IF(desc!$B$1=3,desc!$C$122,desc!$D$122)))</f>
        <v>Bruttoschulden FS</v>
      </c>
      <c r="BF3" s="26"/>
      <c r="BG3" s="26"/>
      <c r="BH3" s="26"/>
      <c r="BI3" s="26"/>
      <c r="BJ3" s="27"/>
      <c r="BK3" s="91" t="str">
        <f>IF(desc!$B$1=1,desc!$A$189,IF(desc!$B$1=2,desc!$B$189,IF(desc!$B$1=3,desc!$C$189,desc!$D$189)))</f>
        <v>Nettoschuld 1</v>
      </c>
      <c r="BL3" s="26"/>
      <c r="BM3" s="26"/>
      <c r="BN3" s="26"/>
      <c r="BO3" s="26"/>
      <c r="BP3" s="26"/>
      <c r="BQ3" s="83"/>
    </row>
    <row r="4" spans="1:69" s="78" customFormat="1" ht="20" x14ac:dyDescent="0.2">
      <c r="B4" s="79"/>
      <c r="C4" s="29" t="str">
        <f>IF(desc!$B$1=1,desc!$A$32,IF(desc!$B$1=2,desc!$B$32,IF(desc!$B$1=3,desc!$C$32,desc!$D$32)))</f>
        <v>Staat</v>
      </c>
      <c r="D4" s="28"/>
      <c r="E4" s="28"/>
      <c r="F4" s="28"/>
      <c r="G4" s="28"/>
      <c r="H4" s="28"/>
      <c r="I4" s="29" t="str">
        <f>IF(desc!$B$1=1,desc!$A$33,IF(desc!$B$1=2,desc!$B$33,IF(desc!$B$1=3,desc!$C$33,desc!$D$33)))</f>
        <v>Bund, Kantone, Gemeinden</v>
      </c>
      <c r="J4" s="28"/>
      <c r="K4" s="28"/>
      <c r="L4" s="28"/>
      <c r="M4" s="28"/>
      <c r="N4" s="28"/>
      <c r="O4" s="29" t="str">
        <f>IF(desc!$B$1=1,desc!$A$34,IF(desc!$B$1=2,desc!$B$34,IF(desc!$B$1=3,desc!$C$34,desc!$D$34)))</f>
        <v>Bund</v>
      </c>
      <c r="P4" s="28"/>
      <c r="Q4" s="28"/>
      <c r="R4" s="28"/>
      <c r="S4" s="28"/>
      <c r="T4" s="30"/>
      <c r="U4" s="29" t="str">
        <f>IF(desc!$B$1=1,desc!$A$35,IF(desc!$B$1=2,desc!$B$35,IF(desc!$B$1=3,desc!$C$35,desc!$D$35)))</f>
        <v>Kantone</v>
      </c>
      <c r="V4" s="28"/>
      <c r="W4" s="28"/>
      <c r="X4" s="28"/>
      <c r="Y4" s="28"/>
      <c r="Z4" s="30"/>
      <c r="AA4" s="29" t="str">
        <f>IF(desc!$B$1=1,desc!$A$36,IF(desc!$B$1=2,desc!$B$36,IF(desc!$B$1=3,desc!$C$36,desc!$D$36)))</f>
        <v>Gemeinden</v>
      </c>
      <c r="AB4" s="28"/>
      <c r="AC4" s="28"/>
      <c r="AD4" s="28"/>
      <c r="AE4" s="28"/>
      <c r="AF4" s="30"/>
      <c r="AG4" s="29" t="str">
        <f>IF(desc!$B$1=1,desc!$A$37,IF(desc!$B$1=2,desc!$B$37,IF(desc!$B$1=3,desc!$C$37,desc!$D$37)))</f>
        <v>Sozialversicherungen</v>
      </c>
      <c r="AH4" s="28"/>
      <c r="AI4" s="28"/>
      <c r="AJ4" s="28"/>
      <c r="AK4" s="28"/>
      <c r="AL4" s="30"/>
      <c r="AM4" s="29" t="str">
        <f>IF(desc!$B$1=1,desc!$A$32,IF(desc!$B$1=2,desc!$B$32,IF(desc!$B$1=3,desc!$C$32,desc!$D$32)))</f>
        <v>Staat</v>
      </c>
      <c r="AN4" s="28"/>
      <c r="AO4" s="30"/>
      <c r="AP4" s="28" t="str">
        <f>IF(desc!$B$1=1,desc!$A$33,IF(desc!$B$1=2,desc!$B$33,IF(desc!$B$1=3,desc!$C$33,desc!$D$33)))</f>
        <v>Bund, Kantone, Gemeinden</v>
      </c>
      <c r="AQ4" s="28"/>
      <c r="AR4" s="30"/>
      <c r="AS4" s="29" t="str">
        <f>IF(desc!$B$1=1,desc!$A$34,IF(desc!$B$1=2,desc!$B$34,IF(desc!$B$1=3,desc!$C$34,desc!$D$34)))</f>
        <v>Bund</v>
      </c>
      <c r="AT4" s="28"/>
      <c r="AU4" s="30"/>
      <c r="AV4" s="29" t="str">
        <f>IF(desc!$B$1=1,desc!$A$35,IF(desc!$B$1=2,desc!$B$35,IF(desc!$B$1=3,desc!$C$35,desc!$D$35)))</f>
        <v>Kantone</v>
      </c>
      <c r="AW4" s="28"/>
      <c r="AX4" s="30"/>
      <c r="AY4" s="29" t="str">
        <f>IF(desc!$B$1=1,desc!$A$36,IF(desc!$B$1=2,desc!$B$36,IF(desc!$B$1=3,desc!$C$36,desc!$D$36)))</f>
        <v>Gemeinden</v>
      </c>
      <c r="AZ4" s="28"/>
      <c r="BA4" s="30"/>
      <c r="BB4" s="28" t="str">
        <f>IF(desc!$B$1=1,desc!$A$37,IF(desc!$B$1=2,desc!$B$37,IF(desc!$B$1=3,desc!$C$37,desc!$D$37)))</f>
        <v>Sozialversicherungen</v>
      </c>
      <c r="BC4" s="28"/>
      <c r="BD4" s="30"/>
      <c r="BE4" s="29" t="str">
        <f>IF(desc!$B$1=1,desc!$A$32,IF(desc!$B$1=2,desc!$B$32,IF(desc!$B$1=3,desc!$C$32,desc!$D$32)))</f>
        <v>Staat</v>
      </c>
      <c r="BF4" s="28" t="str">
        <f>IF(desc!$B$1=1,desc!$A$33,IF(desc!$B$1=2,desc!$B$33,IF(desc!$B$1=3,desc!$C$33,desc!$D$33)))</f>
        <v>Bund, Kantone, Gemeinden</v>
      </c>
      <c r="BG4" s="28" t="str">
        <f>IF(desc!$B$1=1,desc!$A$34,IF(desc!$B$1=2,desc!$B$34,IF(desc!$B$1=3,desc!$C$34,desc!$D$34)))</f>
        <v>Bund</v>
      </c>
      <c r="BH4" s="28" t="str">
        <f>IF(desc!$B$1=1,desc!$A$35,IF(desc!$B$1=2,desc!$B$35,IF(desc!$B$1=3,desc!$C$35,desc!$D$35)))</f>
        <v>Kantone</v>
      </c>
      <c r="BI4" s="28" t="str">
        <f>IF(desc!$B$1=1,desc!$A$36,IF(desc!$B$1=2,desc!$B$36,IF(desc!$B$1=3,desc!$C$36,desc!$D$36)))</f>
        <v>Gemeinden</v>
      </c>
      <c r="BJ4" s="28" t="str">
        <f>IF(desc!$B$1=1,desc!$A$37,IF(desc!$B$1=2,desc!$B$37,IF(desc!$B$1=3,desc!$C$37,desc!$D$37)))</f>
        <v>Sozialversicherungen</v>
      </c>
      <c r="BK4" s="29" t="str">
        <f>IF(desc!$B$1=1,desc!$A$32,IF(desc!$B$1=2,desc!$B$32,IF(desc!$B$1=3,desc!$C$32,desc!$D$32)))</f>
        <v>Staat</v>
      </c>
      <c r="BL4" s="28" t="str">
        <f>IF(desc!$B$1=1,desc!$A$33,IF(desc!$B$1=2,desc!$B$33,IF(desc!$B$1=3,desc!$C$33,desc!$D$33)))</f>
        <v>Bund, Kantone, Gemeinden</v>
      </c>
      <c r="BM4" s="28" t="str">
        <f>IF(desc!$B$1=1,desc!$A$34,IF(desc!$B$1=2,desc!$B$34,IF(desc!$B$1=3,desc!$C$34,desc!$D$34)))</f>
        <v>Bund</v>
      </c>
      <c r="BN4" s="28" t="str">
        <f>IF(desc!$B$1=1,desc!$A$35,IF(desc!$B$1=2,desc!$B$35,IF(desc!$B$1=3,desc!$C$35,desc!$D$35)))</f>
        <v>Kantone</v>
      </c>
      <c r="BO4" s="28" t="str">
        <f>IF(desc!$B$1=1,desc!$A$36,IF(desc!$B$1=2,desc!$B$36,IF(desc!$B$1=3,desc!$C$36,desc!$D$36)))</f>
        <v>Gemeinden</v>
      </c>
      <c r="BP4" s="28" t="str">
        <f>IF(desc!$B$1=1,desc!$A$37,IF(desc!$B$1=2,desc!$B$37,IF(desc!$B$1=3,desc!$C$37,desc!$D$37)))</f>
        <v>Sozialversicherungen</v>
      </c>
      <c r="BQ4" s="83"/>
    </row>
    <row r="5" spans="1:69" s="78" customFormat="1" ht="30" x14ac:dyDescent="0.2">
      <c r="B5" s="79"/>
      <c r="C5" s="29" t="str">
        <f>IF(desc!$B$1=1,desc!$A$55,IF(desc!$B$1=2,desc!$B$55,IF(desc!$B$1=3,desc!$C$55,desc!$D$55)))</f>
        <v>Einnahmen</v>
      </c>
      <c r="D5" s="28" t="str">
        <f>IF(desc!$B$1=1,desc!$A$56,IF(desc!$B$1=2,desc!$B$56,IF(desc!$B$1=3,desc!$C$56,desc!$D$56)))</f>
        <v>Ausgaben</v>
      </c>
      <c r="E5" s="28" t="str">
        <f>IF(desc!$B$1=1,desc!$A$57,IF(desc!$B$1=2,desc!$B$57,IF(desc!$B$1=3,desc!$C$57,desc!$D$57)))</f>
        <v>Finanzierungsergebnis</v>
      </c>
      <c r="F5" s="28" t="str">
        <f>IF(desc!$B$1=1,desc!$A$58,IF(desc!$B$1=2,desc!$B$58,IF(desc!$B$1=3,desc!$C$58,desc!$D$58)))</f>
        <v>Ordentliche Einnahmen</v>
      </c>
      <c r="G5" s="28" t="str">
        <f>IF(desc!$B$1=1,desc!$A$59,IF(desc!$B$1=2,desc!$B$59,IF(desc!$B$1=3,desc!$C$59,desc!$D$59)))</f>
        <v>Ordentliche Ausgaben</v>
      </c>
      <c r="H5" s="28" t="str">
        <f>IF(desc!$B$1=1,desc!$A$60,IF(desc!$B$1=2,desc!$B$60,IF(desc!$B$1=3,desc!$C$60,desc!$D$60)))</f>
        <v>Ordentliches Finanzierungsergebnis</v>
      </c>
      <c r="I5" s="29" t="str">
        <f>IF(desc!$B$1=1,desc!$A$55,IF(desc!$B$1=2,desc!$B$55,IF(desc!$B$1=3,desc!$C$55,desc!$D$55)))</f>
        <v>Einnahmen</v>
      </c>
      <c r="J5" s="28" t="str">
        <f>IF(desc!$B$1=1,desc!$A$56,IF(desc!$B$1=2,desc!$B$56,IF(desc!$B$1=3,desc!$C$56,desc!$D$56)))</f>
        <v>Ausgaben</v>
      </c>
      <c r="K5" s="28" t="str">
        <f>IF(desc!$B$1=1,desc!$A$57,IF(desc!$B$1=2,desc!$B$57,IF(desc!$B$1=3,desc!$C$57,desc!$D$57)))</f>
        <v>Finanzierungsergebnis</v>
      </c>
      <c r="L5" s="28" t="str">
        <f>IF(desc!$B$1=1,desc!$A$58,IF(desc!$B$1=2,desc!$B$58,IF(desc!$B$1=3,desc!$C$58,desc!$D$58)))</f>
        <v>Ordentliche Einnahmen</v>
      </c>
      <c r="M5" s="28" t="str">
        <f>IF(desc!$B$1=1,desc!$A$59,IF(desc!$B$1=2,desc!$B$59,IF(desc!$B$1=3,desc!$C$59,desc!$D$59)))</f>
        <v>Ordentliche Ausgaben</v>
      </c>
      <c r="N5" s="28" t="str">
        <f>IF(desc!$B$1=1,desc!$A$60,IF(desc!$B$1=2,desc!$B$60,IF(desc!$B$1=3,desc!$C$60,desc!$D$60)))</f>
        <v>Ordentliches Finanzierungsergebnis</v>
      </c>
      <c r="O5" s="29" t="str">
        <f>IF(desc!$B$1=1,desc!$A$55,IF(desc!$B$1=2,desc!$B$55,IF(desc!$B$1=3,desc!$C$55,desc!$D$55)))</f>
        <v>Einnahmen</v>
      </c>
      <c r="P5" s="28" t="str">
        <f>IF(desc!$B$1=1,desc!$A$56,IF(desc!$B$1=2,desc!$B$56,IF(desc!$B$1=3,desc!$C$56,desc!$D$56)))</f>
        <v>Ausgaben</v>
      </c>
      <c r="Q5" s="28" t="str">
        <f>IF(desc!$B$1=1,desc!$A$57,IF(desc!$B$1=2,desc!$B$57,IF(desc!$B$1=3,desc!$C$57,desc!$D$57)))</f>
        <v>Finanzierungsergebnis</v>
      </c>
      <c r="R5" s="28" t="str">
        <f>IF(desc!$B$1=1,desc!$A$58,IF(desc!$B$1=2,desc!$B$58,IF(desc!$B$1=3,desc!$C$58,desc!$D$58)))</f>
        <v>Ordentliche Einnahmen</v>
      </c>
      <c r="S5" s="28" t="str">
        <f>IF(desc!$B$1=1,desc!$A$59,IF(desc!$B$1=2,desc!$B$59,IF(desc!$B$1=3,desc!$C$59,desc!$D$59)))</f>
        <v>Ordentliche Ausgaben</v>
      </c>
      <c r="T5" s="30" t="str">
        <f>IF(desc!$B$1=1,desc!$A$60,IF(desc!$B$1=2,desc!$B$60,IF(desc!$B$1=3,desc!$C$60,desc!$D$60)))</f>
        <v>Ordentliches Finanzierungsergebnis</v>
      </c>
      <c r="U5" s="29" t="str">
        <f>IF(desc!$B$1=1,desc!$A$55,IF(desc!$B$1=2,desc!$B$55,IF(desc!$B$1=3,desc!$C$55,desc!$D$55)))</f>
        <v>Einnahmen</v>
      </c>
      <c r="V5" s="28" t="str">
        <f>IF(desc!$B$1=1,desc!$A$56,IF(desc!$B$1=2,desc!$B$56,IF(desc!$B$1=3,desc!$C$56,desc!$D$56)))</f>
        <v>Ausgaben</v>
      </c>
      <c r="W5" s="28" t="str">
        <f>IF(desc!$B$1=1,desc!$A$57,IF(desc!$B$1=2,desc!$B$57,IF(desc!$B$1=3,desc!$C$57,desc!$D$57)))</f>
        <v>Finanzierungsergebnis</v>
      </c>
      <c r="X5" s="28" t="str">
        <f>IF(desc!$B$1=1,desc!$A$58,IF(desc!$B$1=2,desc!$B$58,IF(desc!$B$1=3,desc!$C$58,desc!$D$58)))</f>
        <v>Ordentliche Einnahmen</v>
      </c>
      <c r="Y5" s="28" t="str">
        <f>IF(desc!$B$1=1,desc!$A$59,IF(desc!$B$1=2,desc!$B$59,IF(desc!$B$1=3,desc!$C$59,desc!$D$59)))</f>
        <v>Ordentliche Ausgaben</v>
      </c>
      <c r="Z5" s="30" t="str">
        <f>IF(desc!$B$1=1,desc!$A$60,IF(desc!$B$1=2,desc!$B$60,IF(desc!$B$1=3,desc!$C$60,desc!$D$60)))</f>
        <v>Ordentliches Finanzierungsergebnis</v>
      </c>
      <c r="AA5" s="29" t="str">
        <f>IF(desc!$B$1=1,desc!$A$55,IF(desc!$B$1=2,desc!$B$55,IF(desc!$B$1=3,desc!$C$55,desc!$D$55)))</f>
        <v>Einnahmen</v>
      </c>
      <c r="AB5" s="28" t="str">
        <f>IF(desc!$B$1=1,desc!$A$56,IF(desc!$B$1=2,desc!$B$56,IF(desc!$B$1=3,desc!$C$56,desc!$D$56)))</f>
        <v>Ausgaben</v>
      </c>
      <c r="AC5" s="28" t="str">
        <f>IF(desc!$B$1=1,desc!$A$57,IF(desc!$B$1=2,desc!$B$57,IF(desc!$B$1=3,desc!$C$57,desc!$D$57)))</f>
        <v>Finanzierungsergebnis</v>
      </c>
      <c r="AD5" s="28" t="str">
        <f>IF(desc!$B$1=1,desc!$A$58,IF(desc!$B$1=2,desc!$B$58,IF(desc!$B$1=3,desc!$C$58,desc!$D$58)))</f>
        <v>Ordentliche Einnahmen</v>
      </c>
      <c r="AE5" s="28" t="str">
        <f>IF(desc!$B$1=1,desc!$A$59,IF(desc!$B$1=2,desc!$B$59,IF(desc!$B$1=3,desc!$C$59,desc!$D$59)))</f>
        <v>Ordentliche Ausgaben</v>
      </c>
      <c r="AF5" s="30" t="str">
        <f>IF(desc!$B$1=1,desc!$A$60,IF(desc!$B$1=2,desc!$B$60,IF(desc!$B$1=3,desc!$C$60,desc!$D$60)))</f>
        <v>Ordentliches Finanzierungsergebnis</v>
      </c>
      <c r="AG5" s="29" t="str">
        <f>IF(desc!$B$1=1,desc!$A$55,IF(desc!$B$1=2,desc!$B$55,IF(desc!$B$1=3,desc!$C$55,desc!$D$55)))</f>
        <v>Einnahmen</v>
      </c>
      <c r="AH5" s="28" t="str">
        <f>IF(desc!$B$1=1,desc!$A$56,IF(desc!$B$1=2,desc!$B$56,IF(desc!$B$1=3,desc!$C$56,desc!$D$56)))</f>
        <v>Ausgaben</v>
      </c>
      <c r="AI5" s="28" t="str">
        <f>IF(desc!$B$1=1,desc!$A$57,IF(desc!$B$1=2,desc!$B$57,IF(desc!$B$1=3,desc!$C$57,desc!$D$57)))</f>
        <v>Finanzierungsergebnis</v>
      </c>
      <c r="AJ5" s="28" t="str">
        <f>IF(desc!$B$1=1,desc!$A$58,IF(desc!$B$1=2,desc!$B$58,IF(desc!$B$1=3,desc!$C$58,desc!$D$58)))</f>
        <v>Ordentliche Einnahmen</v>
      </c>
      <c r="AK5" s="28" t="str">
        <f>IF(desc!$B$1=1,desc!$A$59,IF(desc!$B$1=2,desc!$B$59,IF(desc!$B$1=3,desc!$C$59,desc!$D$59)))</f>
        <v>Ordentliche Ausgaben</v>
      </c>
      <c r="AL5" s="30" t="str">
        <f>IF(desc!$B$1=1,desc!$A$60,IF(desc!$B$1=2,desc!$B$60,IF(desc!$B$1=3,desc!$C$60,desc!$D$60)))</f>
        <v>Ordentliches Finanzierungsergebnis</v>
      </c>
      <c r="AM5" s="29" t="str">
        <f>IF(desc!$B$1=1,desc!$A$61,IF(desc!$B$1=2,desc!$B$61,IF(desc!$B$1=3,desc!$C$61,desc!$D$61)))</f>
        <v>Aktiven</v>
      </c>
      <c r="AN5" s="28" t="str">
        <f>IF(desc!$B$1=1,desc!$A$62,IF(desc!$B$1=2,desc!$B$62,IF(desc!$B$1=3,desc!$C$62,desc!$D$62)))</f>
        <v>Fremdkapital</v>
      </c>
      <c r="AO5" s="28" t="str">
        <f>IF(desc!$B$1=1,desc!$A$63,IF(desc!$B$1=2,desc!$B$63,IF(desc!$B$1=3,desc!$C$63,desc!$D$63)))</f>
        <v>Eigenkapital</v>
      </c>
      <c r="AP5" s="29" t="str">
        <f>IF(desc!$B$1=1,desc!$A$61,IF(desc!$B$1=2,desc!$B$61,IF(desc!$B$1=3,desc!$C$61,desc!$D$61)))</f>
        <v>Aktiven</v>
      </c>
      <c r="AQ5" s="28" t="str">
        <f>IF(desc!$B$1=1,desc!$A$62,IF(desc!$B$1=2,desc!$B$62,IF(desc!$B$1=3,desc!$C$62,desc!$D$62)))</f>
        <v>Fremdkapital</v>
      </c>
      <c r="AR5" s="28" t="str">
        <f>IF(desc!$B$1=1,desc!$A$63,IF(desc!$B$1=2,desc!$B$63,IF(desc!$B$1=3,desc!$C$63,desc!$D$63)))</f>
        <v>Eigenkapital</v>
      </c>
      <c r="AS5" s="29" t="str">
        <f>IF(desc!$B$1=1,desc!$A$61,IF(desc!$B$1=2,desc!$B$61,IF(desc!$B$1=3,desc!$C$61,desc!$D$61)))</f>
        <v>Aktiven</v>
      </c>
      <c r="AT5" s="28" t="str">
        <f>IF(desc!$B$1=1,desc!$A$62,IF(desc!$B$1=2,desc!$B$62,IF(desc!$B$1=3,desc!$C$62,desc!$D$62)))</f>
        <v>Fremdkapital</v>
      </c>
      <c r="AU5" s="28" t="str">
        <f>IF(desc!$B$1=1,desc!$A$63,IF(desc!$B$1=2,desc!$B$63,IF(desc!$B$1=3,desc!$C$63,desc!$D$63)))</f>
        <v>Eigenkapital</v>
      </c>
      <c r="AV5" s="29" t="str">
        <f>IF(desc!$B$1=1,desc!$A$61,IF(desc!$B$1=2,desc!$B$61,IF(desc!$B$1=3,desc!$C$61,desc!$D$61)))</f>
        <v>Aktiven</v>
      </c>
      <c r="AW5" s="28" t="str">
        <f>IF(desc!$B$1=1,desc!$A$62,IF(desc!$B$1=2,desc!$B$62,IF(desc!$B$1=3,desc!$C$62,desc!$D$62)))</f>
        <v>Fremdkapital</v>
      </c>
      <c r="AX5" s="28" t="str">
        <f>IF(desc!$B$1=1,desc!$A$63,IF(desc!$B$1=2,desc!$B$63,IF(desc!$B$1=3,desc!$C$63,desc!$D$63)))</f>
        <v>Eigenkapital</v>
      </c>
      <c r="AY5" s="29" t="str">
        <f>IF(desc!$B$1=1,desc!$A$61,IF(desc!$B$1=2,desc!$B$61,IF(desc!$B$1=3,desc!$C$61,desc!$D$61)))</f>
        <v>Aktiven</v>
      </c>
      <c r="AZ5" s="28" t="str">
        <f>IF(desc!$B$1=1,desc!$A$62,IF(desc!$B$1=2,desc!$B$62,IF(desc!$B$1=3,desc!$C$62,desc!$D$62)))</f>
        <v>Fremdkapital</v>
      </c>
      <c r="BA5" s="28" t="str">
        <f>IF(desc!$B$1=1,desc!$A$63,IF(desc!$B$1=2,desc!$B$63,IF(desc!$B$1=3,desc!$C$63,desc!$D$63)))</f>
        <v>Eigenkapital</v>
      </c>
      <c r="BB5" s="29" t="str">
        <f>IF(desc!$B$1=1,desc!$A$61,IF(desc!$B$1=2,desc!$B$61,IF(desc!$B$1=3,desc!$C$61,desc!$D$61)))</f>
        <v>Aktiven</v>
      </c>
      <c r="BC5" s="28" t="str">
        <f>IF(desc!$B$1=1,desc!$A$62,IF(desc!$B$1=2,desc!$B$62,IF(desc!$B$1=3,desc!$C$62,desc!$D$62)))</f>
        <v>Fremdkapital</v>
      </c>
      <c r="BD5" s="30" t="str">
        <f>IF(desc!$B$1=1,desc!$A$63,IF(desc!$B$1=2,desc!$B$63,IF(desc!$B$1=3,desc!$C$63,desc!$D$63)))</f>
        <v>Eigenkapital</v>
      </c>
      <c r="BK5" s="83"/>
      <c r="BQ5" s="83"/>
    </row>
    <row r="6" spans="1:69" s="8" customFormat="1" x14ac:dyDescent="0.2">
      <c r="B6" s="32"/>
      <c r="C6" s="10"/>
      <c r="D6" s="9"/>
      <c r="E6" s="9"/>
      <c r="F6" s="9"/>
      <c r="G6" s="9"/>
      <c r="H6" s="9"/>
      <c r="I6" s="10"/>
      <c r="J6" s="9"/>
      <c r="K6" s="9"/>
      <c r="L6" s="9"/>
      <c r="M6" s="9"/>
      <c r="N6" s="9"/>
      <c r="O6" s="10"/>
      <c r="P6" s="9"/>
      <c r="Q6" s="9"/>
      <c r="R6" s="9"/>
      <c r="S6" s="9"/>
      <c r="T6" s="11"/>
      <c r="U6" s="10"/>
      <c r="V6" s="9"/>
      <c r="W6" s="9"/>
      <c r="X6" s="9"/>
      <c r="Y6" s="9"/>
      <c r="Z6" s="11"/>
      <c r="AA6" s="10"/>
      <c r="AB6" s="9"/>
      <c r="AC6" s="9"/>
      <c r="AD6" s="9"/>
      <c r="AE6" s="9"/>
      <c r="AF6" s="11"/>
      <c r="AG6" s="10"/>
      <c r="AH6" s="9"/>
      <c r="AI6" s="9"/>
      <c r="AJ6" s="9"/>
      <c r="AK6" s="9"/>
      <c r="AL6" s="11"/>
      <c r="AM6" s="10"/>
      <c r="AN6" s="9"/>
      <c r="AO6" s="11"/>
      <c r="AP6" s="9"/>
      <c r="AQ6" s="9"/>
      <c r="AR6" s="9"/>
      <c r="AS6" s="10"/>
      <c r="AT6" s="9"/>
      <c r="AU6" s="11"/>
      <c r="AV6" s="9"/>
      <c r="AW6" s="9"/>
      <c r="AX6" s="11"/>
      <c r="AY6" s="9"/>
      <c r="AZ6" s="9"/>
      <c r="BA6" s="11"/>
      <c r="BB6" s="9"/>
      <c r="BC6" s="9"/>
      <c r="BD6" s="11"/>
      <c r="BE6" s="9"/>
      <c r="BF6" s="9"/>
      <c r="BG6" s="9"/>
      <c r="BH6" s="9"/>
      <c r="BI6" s="9"/>
      <c r="BJ6" s="11"/>
      <c r="BQ6" s="12"/>
    </row>
    <row r="7" spans="1:69" s="8" customFormat="1" hidden="1" x14ac:dyDescent="0.2">
      <c r="B7" s="32"/>
      <c r="C7" s="10"/>
      <c r="D7" s="9"/>
      <c r="E7" s="9"/>
      <c r="F7" s="9"/>
      <c r="G7" s="9"/>
      <c r="H7" s="9"/>
      <c r="I7" s="10"/>
      <c r="J7" s="9"/>
      <c r="K7" s="9"/>
      <c r="L7" s="9"/>
      <c r="M7" s="9"/>
      <c r="N7" s="9"/>
      <c r="O7" s="10"/>
      <c r="P7" s="9"/>
      <c r="Q7" s="9"/>
      <c r="R7" s="9"/>
      <c r="S7" s="9"/>
      <c r="T7" s="11"/>
      <c r="U7" s="10"/>
      <c r="V7" s="9"/>
      <c r="W7" s="9"/>
      <c r="X7" s="9"/>
      <c r="Y7" s="9"/>
      <c r="Z7" s="11"/>
      <c r="AA7" s="10"/>
      <c r="AB7" s="9"/>
      <c r="AC7" s="9"/>
      <c r="AD7" s="9"/>
      <c r="AE7" s="9"/>
      <c r="AF7" s="11"/>
      <c r="AG7" s="10"/>
      <c r="AH7" s="9"/>
      <c r="AI7" s="9"/>
      <c r="AJ7" s="9"/>
      <c r="AK7" s="9"/>
      <c r="AL7" s="11"/>
      <c r="AM7" s="10"/>
      <c r="AN7" s="9"/>
      <c r="AO7" s="9"/>
      <c r="AP7" s="9"/>
      <c r="AQ7" s="9"/>
      <c r="AR7" s="9"/>
      <c r="AS7" s="10"/>
      <c r="AT7" s="9"/>
      <c r="AU7" s="9"/>
      <c r="AV7" s="10"/>
      <c r="AW7" s="9"/>
      <c r="AX7" s="9"/>
      <c r="AY7" s="10"/>
      <c r="AZ7" s="9"/>
      <c r="BA7" s="9"/>
      <c r="BB7" s="10"/>
      <c r="BC7" s="9"/>
      <c r="BD7" s="11"/>
      <c r="BE7" s="9"/>
      <c r="BF7" s="9"/>
      <c r="BG7" s="9"/>
      <c r="BH7" s="9"/>
      <c r="BI7" s="9"/>
      <c r="BJ7" s="11"/>
      <c r="BQ7" s="12"/>
    </row>
    <row r="8" spans="1:69" s="8" customFormat="1" hidden="1" x14ac:dyDescent="0.2">
      <c r="B8" s="32"/>
      <c r="C8" s="10"/>
      <c r="D8" s="9"/>
      <c r="E8" s="9"/>
      <c r="F8" s="9"/>
      <c r="G8" s="9"/>
      <c r="H8" s="9"/>
      <c r="I8" s="10"/>
      <c r="J8" s="9"/>
      <c r="K8" s="9"/>
      <c r="L8" s="9"/>
      <c r="M8" s="9"/>
      <c r="N8" s="9"/>
      <c r="O8" s="10"/>
      <c r="P8" s="9"/>
      <c r="Q8" s="9"/>
      <c r="R8" s="9"/>
      <c r="S8" s="9"/>
      <c r="T8" s="11"/>
      <c r="U8" s="10"/>
      <c r="V8" s="9"/>
      <c r="W8" s="9"/>
      <c r="X8" s="9"/>
      <c r="Y8" s="9"/>
      <c r="Z8" s="11"/>
      <c r="AA8" s="10"/>
      <c r="AB8" s="9"/>
      <c r="AC8" s="9"/>
      <c r="AD8" s="9"/>
      <c r="AE8" s="9"/>
      <c r="AF8" s="11"/>
      <c r="AG8" s="10"/>
      <c r="AH8" s="9"/>
      <c r="AI8" s="9"/>
      <c r="AJ8" s="9"/>
      <c r="AK8" s="9"/>
      <c r="AL8" s="11"/>
      <c r="AM8" s="10"/>
      <c r="AN8" s="9"/>
      <c r="AO8" s="11"/>
      <c r="AP8" s="9"/>
      <c r="AQ8" s="9"/>
      <c r="AR8" s="9"/>
      <c r="AS8" s="10"/>
      <c r="AT8" s="9"/>
      <c r="AU8" s="11"/>
      <c r="AV8" s="9"/>
      <c r="AW8" s="9"/>
      <c r="AX8" s="11"/>
      <c r="AY8" s="9"/>
      <c r="AZ8" s="9"/>
      <c r="BA8" s="11"/>
      <c r="BB8" s="9"/>
      <c r="BC8" s="9"/>
      <c r="BD8" s="11"/>
      <c r="BE8" s="9"/>
      <c r="BF8" s="9"/>
      <c r="BG8" s="9"/>
      <c r="BH8" s="9"/>
      <c r="BI8" s="9"/>
      <c r="BJ8" s="11"/>
      <c r="BQ8" s="12"/>
    </row>
    <row r="9" spans="1:69" s="8" customFormat="1" hidden="1" x14ac:dyDescent="0.2">
      <c r="B9" s="32"/>
      <c r="C9" s="10"/>
      <c r="D9" s="9"/>
      <c r="E9" s="9"/>
      <c r="F9" s="9"/>
      <c r="G9" s="9"/>
      <c r="H9" s="9"/>
      <c r="I9" s="10"/>
      <c r="J9" s="9"/>
      <c r="K9" s="9"/>
      <c r="L9" s="9"/>
      <c r="M9" s="9"/>
      <c r="N9" s="9"/>
      <c r="O9" s="10"/>
      <c r="P9" s="9"/>
      <c r="Q9" s="9"/>
      <c r="R9" s="9"/>
      <c r="S9" s="9"/>
      <c r="T9" s="11"/>
      <c r="U9" s="10"/>
      <c r="V9" s="9"/>
      <c r="W9" s="9"/>
      <c r="X9" s="9"/>
      <c r="Y9" s="9"/>
      <c r="Z9" s="11"/>
      <c r="AA9" s="10"/>
      <c r="AB9" s="9"/>
      <c r="AC9" s="9"/>
      <c r="AD9" s="9"/>
      <c r="AE9" s="9"/>
      <c r="AF9" s="11"/>
      <c r="AG9" s="10"/>
      <c r="AH9" s="9"/>
      <c r="AI9" s="9"/>
      <c r="AJ9" s="9"/>
      <c r="AK9" s="9"/>
      <c r="AL9" s="11"/>
      <c r="AM9" s="10"/>
      <c r="AN9" s="9"/>
      <c r="AO9" s="11"/>
      <c r="AP9" s="9"/>
      <c r="AQ9" s="9"/>
      <c r="AR9" s="9"/>
      <c r="AS9" s="10"/>
      <c r="AT9" s="9"/>
      <c r="AU9" s="11"/>
      <c r="AV9" s="9"/>
      <c r="AW9" s="9"/>
      <c r="AX9" s="11"/>
      <c r="AY9" s="9"/>
      <c r="AZ9" s="9"/>
      <c r="BA9" s="11"/>
      <c r="BB9" s="9"/>
      <c r="BC9" s="9"/>
      <c r="BD9" s="11"/>
      <c r="BE9" s="9"/>
      <c r="BF9" s="9"/>
      <c r="BG9" s="9"/>
      <c r="BH9" s="9"/>
      <c r="BI9" s="9"/>
      <c r="BJ9" s="11"/>
      <c r="BQ9" s="12"/>
    </row>
    <row r="10" spans="1:69" s="8" customFormat="1" hidden="1" x14ac:dyDescent="0.2">
      <c r="B10" s="32"/>
      <c r="C10" s="10"/>
      <c r="D10" s="9"/>
      <c r="E10" s="9"/>
      <c r="F10" s="9"/>
      <c r="G10" s="9"/>
      <c r="H10" s="9"/>
      <c r="I10" s="10"/>
      <c r="J10" s="9"/>
      <c r="K10" s="9"/>
      <c r="L10" s="9"/>
      <c r="M10" s="9"/>
      <c r="N10" s="9"/>
      <c r="O10" s="10"/>
      <c r="P10" s="9"/>
      <c r="Q10" s="9"/>
      <c r="R10" s="9"/>
      <c r="S10" s="9"/>
      <c r="T10" s="11"/>
      <c r="U10" s="10"/>
      <c r="V10" s="9"/>
      <c r="W10" s="9"/>
      <c r="X10" s="9"/>
      <c r="Y10" s="9"/>
      <c r="Z10" s="11"/>
      <c r="AA10" s="10"/>
      <c r="AB10" s="9"/>
      <c r="AC10" s="9"/>
      <c r="AD10" s="9"/>
      <c r="AE10" s="9"/>
      <c r="AF10" s="11"/>
      <c r="AG10" s="10"/>
      <c r="AH10" s="9"/>
      <c r="AI10" s="9"/>
      <c r="AJ10" s="9"/>
      <c r="AK10" s="9"/>
      <c r="AL10" s="11"/>
      <c r="AM10" s="10"/>
      <c r="AN10" s="9"/>
      <c r="AO10" s="11"/>
      <c r="AP10" s="9"/>
      <c r="AQ10" s="9"/>
      <c r="AR10" s="9"/>
      <c r="AS10" s="10"/>
      <c r="AT10" s="9"/>
      <c r="AU10" s="11"/>
      <c r="AV10" s="9"/>
      <c r="AW10" s="9"/>
      <c r="AX10" s="11"/>
      <c r="AY10" s="9"/>
      <c r="AZ10" s="9"/>
      <c r="BA10" s="11"/>
      <c r="BB10" s="9"/>
      <c r="BC10" s="9"/>
      <c r="BD10" s="11"/>
      <c r="BE10" s="9"/>
      <c r="BF10" s="9"/>
      <c r="BG10" s="9"/>
      <c r="BH10" s="9"/>
      <c r="BI10" s="9"/>
      <c r="BJ10" s="11"/>
      <c r="BQ10" s="12"/>
    </row>
    <row r="11" spans="1:69" s="8" customFormat="1" hidden="1" x14ac:dyDescent="0.2">
      <c r="B11" s="32"/>
      <c r="C11" s="10"/>
      <c r="D11" s="9"/>
      <c r="E11" s="9"/>
      <c r="F11" s="9"/>
      <c r="G11" s="9"/>
      <c r="H11" s="9"/>
      <c r="I11" s="10"/>
      <c r="J11" s="9"/>
      <c r="K11" s="9"/>
      <c r="L11" s="9"/>
      <c r="M11" s="9"/>
      <c r="N11" s="9"/>
      <c r="O11" s="10"/>
      <c r="P11" s="9"/>
      <c r="Q11" s="9"/>
      <c r="R11" s="9"/>
      <c r="S11" s="9"/>
      <c r="T11" s="11"/>
      <c r="U11" s="10"/>
      <c r="V11" s="9"/>
      <c r="W11" s="9"/>
      <c r="X11" s="9"/>
      <c r="Y11" s="9"/>
      <c r="Z11" s="11"/>
      <c r="AA11" s="10"/>
      <c r="AB11" s="9"/>
      <c r="AC11" s="9"/>
      <c r="AD11" s="9"/>
      <c r="AE11" s="9"/>
      <c r="AF11" s="11"/>
      <c r="AG11" s="10"/>
      <c r="AH11" s="9"/>
      <c r="AI11" s="9"/>
      <c r="AJ11" s="9"/>
      <c r="AK11" s="9"/>
      <c r="AL11" s="11"/>
      <c r="AM11" s="10"/>
      <c r="AN11" s="9"/>
      <c r="AO11" s="11"/>
      <c r="AP11" s="9"/>
      <c r="AQ11" s="9"/>
      <c r="AR11" s="9"/>
      <c r="AS11" s="10"/>
      <c r="AT11" s="9"/>
      <c r="AU11" s="11"/>
      <c r="AV11" s="9"/>
      <c r="AW11" s="9"/>
      <c r="AX11" s="11"/>
      <c r="AY11" s="9"/>
      <c r="AZ11" s="9"/>
      <c r="BA11" s="11"/>
      <c r="BB11" s="9"/>
      <c r="BC11" s="9"/>
      <c r="BD11" s="11"/>
      <c r="BE11" s="9"/>
      <c r="BF11" s="9"/>
      <c r="BG11" s="9"/>
      <c r="BH11" s="9"/>
      <c r="BI11" s="9"/>
      <c r="BJ11" s="11"/>
      <c r="BQ11" s="12"/>
    </row>
    <row r="12" spans="1:69" s="8" customFormat="1" hidden="1" x14ac:dyDescent="0.2">
      <c r="B12" s="32"/>
      <c r="C12" s="10"/>
      <c r="D12" s="9"/>
      <c r="E12" s="9"/>
      <c r="F12" s="9"/>
      <c r="G12" s="9"/>
      <c r="H12" s="9"/>
      <c r="I12" s="10"/>
      <c r="J12" s="9"/>
      <c r="K12" s="9"/>
      <c r="L12" s="9"/>
      <c r="M12" s="9"/>
      <c r="N12" s="9"/>
      <c r="O12" s="10"/>
      <c r="P12" s="9"/>
      <c r="Q12" s="9"/>
      <c r="R12" s="9"/>
      <c r="S12" s="9"/>
      <c r="T12" s="11"/>
      <c r="U12" s="10"/>
      <c r="V12" s="9"/>
      <c r="W12" s="9"/>
      <c r="X12" s="9"/>
      <c r="Y12" s="9"/>
      <c r="Z12" s="11"/>
      <c r="AA12" s="10"/>
      <c r="AB12" s="9"/>
      <c r="AC12" s="9"/>
      <c r="AD12" s="9"/>
      <c r="AE12" s="9"/>
      <c r="AF12" s="11"/>
      <c r="AG12" s="10"/>
      <c r="AH12" s="9"/>
      <c r="AI12" s="9"/>
      <c r="AJ12" s="9"/>
      <c r="AK12" s="9"/>
      <c r="AL12" s="11"/>
      <c r="AM12" s="10"/>
      <c r="AN12" s="9"/>
      <c r="AO12" s="11"/>
      <c r="AP12" s="9"/>
      <c r="AQ12" s="9"/>
      <c r="AR12" s="9"/>
      <c r="AS12" s="10"/>
      <c r="AT12" s="9"/>
      <c r="AU12" s="11"/>
      <c r="AV12" s="9"/>
      <c r="AW12" s="9"/>
      <c r="AX12" s="11"/>
      <c r="AY12" s="9"/>
      <c r="AZ12" s="9"/>
      <c r="BA12" s="11"/>
      <c r="BB12" s="9"/>
      <c r="BC12" s="9"/>
      <c r="BD12" s="11"/>
      <c r="BE12" s="9"/>
      <c r="BF12" s="9"/>
      <c r="BG12" s="9"/>
      <c r="BH12" s="9"/>
      <c r="BI12" s="9"/>
      <c r="BJ12" s="11"/>
      <c r="BQ12" s="12"/>
    </row>
    <row r="13" spans="1:69" s="8" customFormat="1" hidden="1" x14ac:dyDescent="0.2">
      <c r="B13" s="32"/>
      <c r="C13" s="10"/>
      <c r="D13" s="9"/>
      <c r="E13" s="9"/>
      <c r="F13" s="9"/>
      <c r="G13" s="9"/>
      <c r="H13" s="9"/>
      <c r="I13" s="10"/>
      <c r="J13" s="9"/>
      <c r="K13" s="9"/>
      <c r="L13" s="9"/>
      <c r="M13" s="9"/>
      <c r="N13" s="9"/>
      <c r="O13" s="10"/>
      <c r="P13" s="9"/>
      <c r="Q13" s="9"/>
      <c r="R13" s="9"/>
      <c r="S13" s="9"/>
      <c r="T13" s="11"/>
      <c r="U13" s="10"/>
      <c r="V13" s="9"/>
      <c r="W13" s="9"/>
      <c r="X13" s="9"/>
      <c r="Y13" s="9"/>
      <c r="Z13" s="11"/>
      <c r="AA13" s="10"/>
      <c r="AB13" s="9"/>
      <c r="AC13" s="9"/>
      <c r="AD13" s="9"/>
      <c r="AE13" s="9"/>
      <c r="AF13" s="11"/>
      <c r="AG13" s="10"/>
      <c r="AH13" s="9"/>
      <c r="AI13" s="9"/>
      <c r="AJ13" s="9"/>
      <c r="AK13" s="9"/>
      <c r="AL13" s="11"/>
      <c r="AM13" s="10"/>
      <c r="AN13" s="9"/>
      <c r="AO13" s="11"/>
      <c r="AP13" s="9"/>
      <c r="AQ13" s="9"/>
      <c r="AR13" s="9"/>
      <c r="AS13" s="10"/>
      <c r="AT13" s="9"/>
      <c r="AU13" s="11"/>
      <c r="AV13" s="9"/>
      <c r="AW13" s="9"/>
      <c r="AX13" s="11"/>
      <c r="AY13" s="9"/>
      <c r="AZ13" s="9"/>
      <c r="BA13" s="11"/>
      <c r="BB13" s="9"/>
      <c r="BC13" s="9"/>
      <c r="BD13" s="11"/>
      <c r="BE13" s="9"/>
      <c r="BF13" s="9"/>
      <c r="BG13" s="9"/>
      <c r="BH13" s="9"/>
      <c r="BI13" s="9"/>
      <c r="BJ13" s="11"/>
      <c r="BQ13" s="12"/>
    </row>
    <row r="14" spans="1:69" s="8" customFormat="1" hidden="1" x14ac:dyDescent="0.2">
      <c r="B14" s="32"/>
      <c r="C14" s="10"/>
      <c r="D14" s="9"/>
      <c r="E14" s="9"/>
      <c r="F14" s="9"/>
      <c r="G14" s="9"/>
      <c r="H14" s="9"/>
      <c r="I14" s="10"/>
      <c r="J14" s="9"/>
      <c r="K14" s="9"/>
      <c r="L14" s="9"/>
      <c r="M14" s="9"/>
      <c r="N14" s="9"/>
      <c r="O14" s="10"/>
      <c r="P14" s="9"/>
      <c r="Q14" s="9"/>
      <c r="R14" s="9"/>
      <c r="S14" s="9"/>
      <c r="T14" s="11"/>
      <c r="U14" s="10"/>
      <c r="V14" s="9"/>
      <c r="W14" s="9"/>
      <c r="X14" s="9"/>
      <c r="Y14" s="9"/>
      <c r="Z14" s="11"/>
      <c r="AA14" s="10"/>
      <c r="AB14" s="9"/>
      <c r="AC14" s="9"/>
      <c r="AD14" s="9"/>
      <c r="AE14" s="9"/>
      <c r="AF14" s="11"/>
      <c r="AG14" s="10"/>
      <c r="AH14" s="9"/>
      <c r="AI14" s="9"/>
      <c r="AJ14" s="9"/>
      <c r="AK14" s="9"/>
      <c r="AL14" s="11"/>
      <c r="AM14" s="10"/>
      <c r="AN14" s="9"/>
      <c r="AO14" s="11"/>
      <c r="AP14" s="9"/>
      <c r="AQ14" s="9"/>
      <c r="AR14" s="9"/>
      <c r="AS14" s="10"/>
      <c r="AT14" s="9"/>
      <c r="AU14" s="11"/>
      <c r="AV14" s="9"/>
      <c r="AW14" s="9"/>
      <c r="AX14" s="11"/>
      <c r="AY14" s="9"/>
      <c r="AZ14" s="9"/>
      <c r="BA14" s="11"/>
      <c r="BB14" s="9"/>
      <c r="BC14" s="9"/>
      <c r="BD14" s="11"/>
      <c r="BE14" s="9"/>
      <c r="BF14" s="9"/>
      <c r="BG14" s="9"/>
      <c r="BH14" s="9"/>
      <c r="BI14" s="9"/>
      <c r="BJ14" s="11"/>
      <c r="BQ14" s="12"/>
    </row>
    <row r="15" spans="1:69" s="8" customFormat="1" hidden="1" x14ac:dyDescent="0.2">
      <c r="B15" s="32"/>
      <c r="C15" s="10"/>
      <c r="D15" s="9"/>
      <c r="E15" s="9"/>
      <c r="F15" s="9"/>
      <c r="G15" s="9"/>
      <c r="H15" s="9"/>
      <c r="I15" s="10"/>
      <c r="J15" s="9"/>
      <c r="K15" s="9"/>
      <c r="L15" s="9"/>
      <c r="M15" s="9"/>
      <c r="N15" s="9"/>
      <c r="O15" s="10"/>
      <c r="P15" s="9"/>
      <c r="Q15" s="9"/>
      <c r="R15" s="9"/>
      <c r="S15" s="9"/>
      <c r="T15" s="11"/>
      <c r="U15" s="10"/>
      <c r="V15" s="9"/>
      <c r="W15" s="9"/>
      <c r="X15" s="9"/>
      <c r="Y15" s="9"/>
      <c r="Z15" s="11"/>
      <c r="AA15" s="10"/>
      <c r="AB15" s="9"/>
      <c r="AC15" s="9"/>
      <c r="AD15" s="9"/>
      <c r="AE15" s="9"/>
      <c r="AF15" s="11"/>
      <c r="AG15" s="10"/>
      <c r="AH15" s="9"/>
      <c r="AI15" s="9"/>
      <c r="AJ15" s="9"/>
      <c r="AK15" s="9"/>
      <c r="AL15" s="11"/>
      <c r="AM15" s="10"/>
      <c r="AN15" s="9"/>
      <c r="AO15" s="11"/>
      <c r="AP15" s="9"/>
      <c r="AQ15" s="9"/>
      <c r="AR15" s="9"/>
      <c r="AS15" s="10"/>
      <c r="AT15" s="9"/>
      <c r="AU15" s="11"/>
      <c r="AV15" s="9"/>
      <c r="AW15" s="9"/>
      <c r="AX15" s="11"/>
      <c r="AY15" s="9"/>
      <c r="AZ15" s="9"/>
      <c r="BA15" s="11"/>
      <c r="BB15" s="9"/>
      <c r="BC15" s="9"/>
      <c r="BD15" s="11"/>
      <c r="BE15" s="9"/>
      <c r="BF15" s="9"/>
      <c r="BG15" s="9"/>
      <c r="BH15" s="9"/>
      <c r="BI15" s="9"/>
      <c r="BJ15" s="11"/>
      <c r="BQ15" s="12"/>
    </row>
    <row r="16" spans="1:69" s="8" customFormat="1" hidden="1" x14ac:dyDescent="0.2">
      <c r="B16" s="32"/>
      <c r="C16" s="10"/>
      <c r="D16" s="9"/>
      <c r="E16" s="9"/>
      <c r="F16" s="9"/>
      <c r="G16" s="9"/>
      <c r="H16" s="9"/>
      <c r="I16" s="10"/>
      <c r="J16" s="9"/>
      <c r="K16" s="9"/>
      <c r="L16" s="9"/>
      <c r="M16" s="9"/>
      <c r="N16" s="9"/>
      <c r="O16" s="10"/>
      <c r="P16" s="9"/>
      <c r="Q16" s="9"/>
      <c r="R16" s="9"/>
      <c r="S16" s="9"/>
      <c r="T16" s="11"/>
      <c r="U16" s="10"/>
      <c r="V16" s="9"/>
      <c r="W16" s="9"/>
      <c r="X16" s="9"/>
      <c r="Y16" s="9"/>
      <c r="Z16" s="11"/>
      <c r="AA16" s="10"/>
      <c r="AB16" s="9"/>
      <c r="AC16" s="9"/>
      <c r="AD16" s="9"/>
      <c r="AE16" s="9"/>
      <c r="AF16" s="11"/>
      <c r="AG16" s="10"/>
      <c r="AH16" s="9"/>
      <c r="AI16" s="9"/>
      <c r="AJ16" s="9"/>
      <c r="AK16" s="9"/>
      <c r="AL16" s="11"/>
      <c r="AM16" s="10"/>
      <c r="AN16" s="9"/>
      <c r="AO16" s="11"/>
      <c r="AP16" s="9"/>
      <c r="AQ16" s="9"/>
      <c r="AR16" s="9"/>
      <c r="AS16" s="10"/>
      <c r="AT16" s="9"/>
      <c r="AU16" s="11"/>
      <c r="AV16" s="9"/>
      <c r="AW16" s="9"/>
      <c r="AX16" s="11"/>
      <c r="AY16" s="9"/>
      <c r="AZ16" s="9"/>
      <c r="BA16" s="11"/>
      <c r="BB16" s="9"/>
      <c r="BC16" s="9"/>
      <c r="BD16" s="11"/>
      <c r="BE16" s="9"/>
      <c r="BF16" s="9"/>
      <c r="BG16" s="9"/>
      <c r="BH16" s="9"/>
      <c r="BI16" s="9"/>
      <c r="BJ16" s="11"/>
      <c r="BQ16" s="12"/>
    </row>
    <row r="17" spans="1:72" s="8" customFormat="1" hidden="1" x14ac:dyDescent="0.2">
      <c r="B17" s="32"/>
      <c r="C17" s="10"/>
      <c r="D17" s="9"/>
      <c r="E17" s="9"/>
      <c r="F17" s="9"/>
      <c r="G17" s="9"/>
      <c r="H17" s="9"/>
      <c r="I17" s="10"/>
      <c r="J17" s="9"/>
      <c r="K17" s="9"/>
      <c r="L17" s="9"/>
      <c r="M17" s="9"/>
      <c r="N17" s="9"/>
      <c r="O17" s="10"/>
      <c r="P17" s="9"/>
      <c r="Q17" s="9"/>
      <c r="R17" s="9"/>
      <c r="S17" s="9"/>
      <c r="T17" s="11"/>
      <c r="U17" s="10"/>
      <c r="V17" s="9"/>
      <c r="W17" s="9"/>
      <c r="X17" s="9"/>
      <c r="Y17" s="9"/>
      <c r="Z17" s="11"/>
      <c r="AA17" s="10"/>
      <c r="AB17" s="9"/>
      <c r="AC17" s="9"/>
      <c r="AD17" s="9"/>
      <c r="AE17" s="9"/>
      <c r="AF17" s="11"/>
      <c r="AG17" s="10"/>
      <c r="AH17" s="9"/>
      <c r="AI17" s="9"/>
      <c r="AJ17" s="9"/>
      <c r="AK17" s="9"/>
      <c r="AL17" s="11"/>
      <c r="AM17" s="10"/>
      <c r="AN17" s="9"/>
      <c r="AO17" s="11"/>
      <c r="AP17" s="9"/>
      <c r="AQ17" s="9"/>
      <c r="AR17" s="9"/>
      <c r="AS17" s="10"/>
      <c r="AT17" s="9"/>
      <c r="AU17" s="11"/>
      <c r="AV17" s="9"/>
      <c r="AW17" s="9"/>
      <c r="AX17" s="11"/>
      <c r="AY17" s="9"/>
      <c r="AZ17" s="9"/>
      <c r="BA17" s="11"/>
      <c r="BB17" s="9"/>
      <c r="BC17" s="9"/>
      <c r="BD17" s="11"/>
      <c r="BE17" s="9"/>
      <c r="BF17" s="9"/>
      <c r="BG17" s="9"/>
      <c r="BH17" s="9"/>
      <c r="BI17" s="9"/>
      <c r="BJ17" s="11"/>
      <c r="BQ17" s="12"/>
    </row>
    <row r="18" spans="1:72" s="8" customFormat="1" hidden="1" x14ac:dyDescent="0.2">
      <c r="B18" s="32"/>
      <c r="C18" s="10"/>
      <c r="D18" s="9"/>
      <c r="E18" s="9"/>
      <c r="F18" s="9"/>
      <c r="G18" s="9"/>
      <c r="H18" s="9"/>
      <c r="I18" s="10"/>
      <c r="J18" s="9"/>
      <c r="K18" s="9"/>
      <c r="L18" s="9"/>
      <c r="M18" s="9"/>
      <c r="N18" s="9"/>
      <c r="O18" s="10"/>
      <c r="P18" s="9"/>
      <c r="Q18" s="9"/>
      <c r="R18" s="9"/>
      <c r="S18" s="9"/>
      <c r="T18" s="11"/>
      <c r="U18" s="10"/>
      <c r="V18" s="9"/>
      <c r="W18" s="9"/>
      <c r="X18" s="9"/>
      <c r="Y18" s="9"/>
      <c r="Z18" s="11"/>
      <c r="AA18" s="10"/>
      <c r="AB18" s="9"/>
      <c r="AC18" s="9"/>
      <c r="AD18" s="9"/>
      <c r="AE18" s="9"/>
      <c r="AF18" s="11"/>
      <c r="AG18" s="10"/>
      <c r="AH18" s="9"/>
      <c r="AI18" s="9"/>
      <c r="AJ18" s="9"/>
      <c r="AK18" s="9"/>
      <c r="AL18" s="11"/>
      <c r="AM18" s="10"/>
      <c r="AN18" s="9"/>
      <c r="AO18" s="11"/>
      <c r="AP18" s="9"/>
      <c r="AQ18" s="9"/>
      <c r="AR18" s="9"/>
      <c r="AS18" s="10"/>
      <c r="AT18" s="9"/>
      <c r="AU18" s="11"/>
      <c r="AV18" s="9"/>
      <c r="AW18" s="9"/>
      <c r="AX18" s="11"/>
      <c r="AY18" s="9"/>
      <c r="AZ18" s="9"/>
      <c r="BA18" s="11"/>
      <c r="BB18" s="9"/>
      <c r="BC18" s="9"/>
      <c r="BD18" s="11"/>
      <c r="BE18" s="9"/>
      <c r="BF18" s="9"/>
      <c r="BG18" s="9"/>
      <c r="BH18" s="9"/>
      <c r="BI18" s="9"/>
      <c r="BJ18" s="11"/>
      <c r="BQ18" s="12"/>
    </row>
    <row r="19" spans="1:72" s="8" customFormat="1" hidden="1" x14ac:dyDescent="0.2">
      <c r="B19" s="32"/>
      <c r="C19" s="10"/>
      <c r="D19" s="9"/>
      <c r="E19" s="9"/>
      <c r="F19" s="9"/>
      <c r="G19" s="9"/>
      <c r="H19" s="9"/>
      <c r="I19" s="10"/>
      <c r="J19" s="9"/>
      <c r="K19" s="9"/>
      <c r="L19" s="9"/>
      <c r="M19" s="9"/>
      <c r="N19" s="9"/>
      <c r="O19" s="10"/>
      <c r="P19" s="9"/>
      <c r="Q19" s="9"/>
      <c r="R19" s="9"/>
      <c r="S19" s="9"/>
      <c r="T19" s="11"/>
      <c r="U19" s="10"/>
      <c r="V19" s="9"/>
      <c r="W19" s="9"/>
      <c r="X19" s="9"/>
      <c r="Y19" s="9"/>
      <c r="Z19" s="11"/>
      <c r="AA19" s="10"/>
      <c r="AB19" s="9"/>
      <c r="AC19" s="9"/>
      <c r="AD19" s="9"/>
      <c r="AE19" s="9"/>
      <c r="AF19" s="11"/>
      <c r="AG19" s="10"/>
      <c r="AH19" s="9"/>
      <c r="AI19" s="9"/>
      <c r="AJ19" s="9"/>
      <c r="AK19" s="9"/>
      <c r="AL19" s="11"/>
      <c r="AM19" s="10"/>
      <c r="AN19" s="9"/>
      <c r="AO19" s="11"/>
      <c r="AP19" s="9"/>
      <c r="AQ19" s="9"/>
      <c r="AR19" s="9"/>
      <c r="AS19" s="10"/>
      <c r="AT19" s="9"/>
      <c r="AU19" s="11"/>
      <c r="AV19" s="9"/>
      <c r="AW19" s="9"/>
      <c r="AX19" s="11"/>
      <c r="AY19" s="9"/>
      <c r="AZ19" s="9"/>
      <c r="BA19" s="11"/>
      <c r="BB19" s="9"/>
      <c r="BC19" s="9"/>
      <c r="BD19" s="11"/>
      <c r="BE19" s="9"/>
      <c r="BF19" s="9"/>
      <c r="BG19" s="9"/>
      <c r="BH19" s="9"/>
      <c r="BI19" s="9"/>
      <c r="BJ19" s="11"/>
      <c r="BQ19" s="12"/>
    </row>
    <row r="20" spans="1:72" s="8" customFormat="1" hidden="1" x14ac:dyDescent="0.2">
      <c r="B20" s="32"/>
      <c r="C20" s="10"/>
      <c r="D20" s="9"/>
      <c r="E20" s="9"/>
      <c r="F20" s="9"/>
      <c r="G20" s="9"/>
      <c r="H20" s="9"/>
      <c r="I20" s="10"/>
      <c r="J20" s="9"/>
      <c r="K20" s="9"/>
      <c r="L20" s="9"/>
      <c r="M20" s="9"/>
      <c r="N20" s="9"/>
      <c r="O20" s="10"/>
      <c r="P20" s="9"/>
      <c r="Q20" s="9"/>
      <c r="R20" s="9"/>
      <c r="S20" s="9"/>
      <c r="T20" s="11"/>
      <c r="U20" s="10"/>
      <c r="V20" s="9"/>
      <c r="W20" s="9"/>
      <c r="X20" s="9"/>
      <c r="Y20" s="9"/>
      <c r="Z20" s="11"/>
      <c r="AA20" s="10"/>
      <c r="AB20" s="9"/>
      <c r="AC20" s="9"/>
      <c r="AD20" s="9"/>
      <c r="AE20" s="9"/>
      <c r="AF20" s="11"/>
      <c r="AG20" s="10"/>
      <c r="AH20" s="9"/>
      <c r="AI20" s="9"/>
      <c r="AJ20" s="9"/>
      <c r="AK20" s="9"/>
      <c r="AL20" s="11"/>
      <c r="AM20" s="10"/>
      <c r="AN20" s="9"/>
      <c r="AO20" s="11"/>
      <c r="AP20" s="9"/>
      <c r="AQ20" s="9"/>
      <c r="AR20" s="9"/>
      <c r="AS20" s="10"/>
      <c r="AT20" s="9"/>
      <c r="AU20" s="11"/>
      <c r="AV20" s="10"/>
      <c r="AW20" s="9"/>
      <c r="AX20" s="11"/>
      <c r="AY20" s="10"/>
      <c r="AZ20" s="9"/>
      <c r="BA20" s="11"/>
      <c r="BB20" s="10"/>
      <c r="BC20" s="9"/>
      <c r="BD20" s="11"/>
      <c r="BE20" s="9"/>
      <c r="BF20" s="9"/>
      <c r="BG20" s="9"/>
      <c r="BH20" s="9"/>
      <c r="BI20" s="9"/>
      <c r="BJ20" s="11"/>
      <c r="BQ20" s="12"/>
    </row>
    <row r="21" spans="1:72" s="8" customFormat="1" hidden="1" x14ac:dyDescent="0.2">
      <c r="B21" s="32"/>
      <c r="C21" s="10"/>
      <c r="D21" s="9"/>
      <c r="E21" s="9"/>
      <c r="F21" s="9"/>
      <c r="G21" s="9"/>
      <c r="H21" s="9"/>
      <c r="I21" s="10"/>
      <c r="J21" s="9"/>
      <c r="K21" s="9"/>
      <c r="L21" s="9"/>
      <c r="M21" s="9"/>
      <c r="N21" s="9"/>
      <c r="O21" s="10"/>
      <c r="P21" s="9"/>
      <c r="Q21" s="9"/>
      <c r="R21" s="9"/>
      <c r="S21" s="9"/>
      <c r="T21" s="11"/>
      <c r="U21" s="10"/>
      <c r="V21" s="9"/>
      <c r="W21" s="9"/>
      <c r="X21" s="9"/>
      <c r="Y21" s="9"/>
      <c r="Z21" s="11"/>
      <c r="AA21" s="10"/>
      <c r="AB21" s="9"/>
      <c r="AC21" s="9"/>
      <c r="AD21" s="9"/>
      <c r="AE21" s="9"/>
      <c r="AF21" s="11"/>
      <c r="AG21" s="10"/>
      <c r="AH21" s="9"/>
      <c r="AI21" s="9"/>
      <c r="AJ21" s="9"/>
      <c r="AK21" s="9"/>
      <c r="AL21" s="11"/>
      <c r="AM21" s="10"/>
      <c r="AN21" s="9"/>
      <c r="AO21" s="11"/>
      <c r="AP21" s="9"/>
      <c r="AQ21" s="9"/>
      <c r="AR21" s="9"/>
      <c r="AS21" s="10"/>
      <c r="AT21" s="9"/>
      <c r="AU21" s="11"/>
      <c r="AV21" s="9"/>
      <c r="AW21" s="9"/>
      <c r="AX21" s="11"/>
      <c r="AY21" s="9"/>
      <c r="AZ21" s="9"/>
      <c r="BA21" s="11"/>
      <c r="BB21" s="9"/>
      <c r="BC21" s="9"/>
      <c r="BD21" s="11"/>
      <c r="BE21" s="9"/>
      <c r="BF21" s="9"/>
      <c r="BG21" s="9"/>
      <c r="BH21" s="9"/>
      <c r="BI21" s="9"/>
      <c r="BJ21" s="11"/>
      <c r="BQ21" s="12"/>
    </row>
    <row r="22" spans="1:72" s="8" customFormat="1" hidden="1" x14ac:dyDescent="0.2">
      <c r="B22" s="32"/>
      <c r="C22" s="10"/>
      <c r="D22" s="9"/>
      <c r="E22" s="9"/>
      <c r="F22" s="9"/>
      <c r="G22" s="9"/>
      <c r="H22" s="9"/>
      <c r="I22" s="10"/>
      <c r="J22" s="9"/>
      <c r="K22" s="9"/>
      <c r="L22" s="9"/>
      <c r="M22" s="9"/>
      <c r="N22" s="9"/>
      <c r="O22" s="10"/>
      <c r="P22" s="9"/>
      <c r="Q22" s="9"/>
      <c r="R22" s="9"/>
      <c r="S22" s="9"/>
      <c r="T22" s="11"/>
      <c r="U22" s="10"/>
      <c r="V22" s="9"/>
      <c r="W22" s="9"/>
      <c r="X22" s="9"/>
      <c r="Y22" s="9"/>
      <c r="Z22" s="11"/>
      <c r="AA22" s="10"/>
      <c r="AB22" s="9"/>
      <c r="AC22" s="9"/>
      <c r="AD22" s="9"/>
      <c r="AE22" s="9"/>
      <c r="AF22" s="11"/>
      <c r="AG22" s="10"/>
      <c r="AH22" s="9"/>
      <c r="AI22" s="9"/>
      <c r="AJ22" s="9"/>
      <c r="AK22" s="9"/>
      <c r="AL22" s="11"/>
      <c r="AM22" s="10"/>
      <c r="AN22" s="9"/>
      <c r="AO22" s="11"/>
      <c r="AP22" s="9"/>
      <c r="AQ22" s="9"/>
      <c r="AR22" s="9"/>
      <c r="AS22" s="10"/>
      <c r="AT22" s="9"/>
      <c r="AU22" s="11"/>
      <c r="AV22" s="9"/>
      <c r="AW22" s="9"/>
      <c r="AX22" s="11"/>
      <c r="AY22" s="9"/>
      <c r="AZ22" s="9"/>
      <c r="BA22" s="11"/>
      <c r="BB22" s="9"/>
      <c r="BC22" s="9"/>
      <c r="BD22" s="11"/>
      <c r="BE22" s="9"/>
      <c r="BF22" s="9"/>
      <c r="BG22" s="9"/>
      <c r="BH22" s="9"/>
      <c r="BI22" s="9"/>
      <c r="BJ22" s="11"/>
      <c r="BQ22" s="12"/>
    </row>
    <row r="23" spans="1:72" s="8" customFormat="1" x14ac:dyDescent="0.2">
      <c r="B23" s="32"/>
      <c r="C23" s="10"/>
      <c r="D23" s="9"/>
      <c r="E23" s="9"/>
      <c r="F23" s="9"/>
      <c r="G23" s="9"/>
      <c r="H23" s="9"/>
      <c r="I23" s="10"/>
      <c r="J23" s="9"/>
      <c r="K23" s="9"/>
      <c r="L23" s="9"/>
      <c r="M23" s="9"/>
      <c r="N23" s="9"/>
      <c r="O23" s="10"/>
      <c r="P23" s="9"/>
      <c r="Q23" s="9"/>
      <c r="R23" s="9"/>
      <c r="S23" s="9"/>
      <c r="T23" s="11"/>
      <c r="U23" s="10"/>
      <c r="V23" s="9"/>
      <c r="W23" s="9"/>
      <c r="X23" s="9"/>
      <c r="Y23" s="9"/>
      <c r="Z23" s="11"/>
      <c r="AA23" s="10"/>
      <c r="AB23" s="9"/>
      <c r="AC23" s="9"/>
      <c r="AD23" s="9"/>
      <c r="AE23" s="9"/>
      <c r="AF23" s="11"/>
      <c r="AG23" s="10"/>
      <c r="AH23" s="9"/>
      <c r="AI23" s="9"/>
      <c r="AJ23" s="9"/>
      <c r="AK23" s="9"/>
      <c r="AL23" s="11"/>
      <c r="AM23" s="10"/>
      <c r="AN23" s="9"/>
      <c r="AO23" s="11"/>
      <c r="AP23" s="9"/>
      <c r="AQ23" s="9"/>
      <c r="AR23" s="9"/>
      <c r="AS23" s="10"/>
      <c r="AT23" s="9"/>
      <c r="AU23" s="11"/>
      <c r="AV23" s="9"/>
      <c r="AW23" s="9"/>
      <c r="AX23" s="11"/>
      <c r="AY23" s="9"/>
      <c r="AZ23" s="9"/>
      <c r="BA23" s="11"/>
      <c r="BB23" s="9"/>
      <c r="BC23" s="9"/>
      <c r="BD23" s="11"/>
      <c r="BE23" s="9"/>
      <c r="BF23" s="9"/>
      <c r="BG23" s="9"/>
      <c r="BH23" s="9"/>
      <c r="BI23" s="9"/>
      <c r="BJ23" s="11"/>
      <c r="BQ23" s="12"/>
    </row>
    <row r="24" spans="1:72" s="8" customFormat="1" x14ac:dyDescent="0.2">
      <c r="A24" s="19">
        <v>1990</v>
      </c>
      <c r="B24" s="32"/>
      <c r="C24" s="15">
        <v>105033.13032780001</v>
      </c>
      <c r="D24" s="13">
        <v>105770.43318928</v>
      </c>
      <c r="E24" s="13">
        <v>-737.30286147998413</v>
      </c>
      <c r="F24" s="13">
        <v>105033.13032780001</v>
      </c>
      <c r="G24" s="13">
        <v>105770.43318928</v>
      </c>
      <c r="H24" s="13">
        <v>-737.30286147998413</v>
      </c>
      <c r="I24" s="15">
        <v>84033.09569496999</v>
      </c>
      <c r="J24" s="13">
        <v>87549.200421900008</v>
      </c>
      <c r="K24" s="13">
        <v>-3516.1047269300179</v>
      </c>
      <c r="L24" s="13">
        <v>84033.09569496999</v>
      </c>
      <c r="M24" s="13">
        <v>87549.200421900008</v>
      </c>
      <c r="N24" s="13">
        <v>-3516.1047269300179</v>
      </c>
      <c r="O24" s="15">
        <v>31540.043933519999</v>
      </c>
      <c r="P24" s="13">
        <v>32318.93725567</v>
      </c>
      <c r="Q24" s="13">
        <v>-778.89332215000104</v>
      </c>
      <c r="R24" s="13">
        <v>31540.043933519999</v>
      </c>
      <c r="S24" s="13">
        <v>32318.93725567</v>
      </c>
      <c r="T24" s="14">
        <v>-778.89332215000104</v>
      </c>
      <c r="U24" s="15">
        <v>39368.988787380003</v>
      </c>
      <c r="V24" s="13">
        <v>41158.761331200003</v>
      </c>
      <c r="W24" s="13">
        <v>-1789.7725438199996</v>
      </c>
      <c r="X24" s="13">
        <v>39368.988787380003</v>
      </c>
      <c r="Y24" s="13">
        <v>41158.761331200003</v>
      </c>
      <c r="Z24" s="14">
        <v>-1789.7725438199996</v>
      </c>
      <c r="AA24" s="15">
        <v>29414.49876034</v>
      </c>
      <c r="AB24" s="13">
        <v>30240.13834705</v>
      </c>
      <c r="AC24" s="13">
        <v>-825.63958671</v>
      </c>
      <c r="AD24" s="13">
        <v>29414.49876034</v>
      </c>
      <c r="AE24" s="13">
        <v>30240.13834705</v>
      </c>
      <c r="AF24" s="14">
        <v>-825.63958671</v>
      </c>
      <c r="AG24" s="15">
        <v>26851.931364829998</v>
      </c>
      <c r="AH24" s="13">
        <v>24073.129498830003</v>
      </c>
      <c r="AI24" s="13">
        <v>2778.8018659999943</v>
      </c>
      <c r="AJ24" s="13">
        <v>26851.931364829998</v>
      </c>
      <c r="AK24" s="13">
        <v>24073.129498830003</v>
      </c>
      <c r="AL24" s="14">
        <v>2778.8018659999943</v>
      </c>
      <c r="AM24" s="15">
        <v>0</v>
      </c>
      <c r="AN24" s="13">
        <v>0</v>
      </c>
      <c r="AO24" s="14">
        <v>0</v>
      </c>
      <c r="AP24" s="13">
        <v>0</v>
      </c>
      <c r="AQ24" s="13">
        <v>0</v>
      </c>
      <c r="AR24" s="13">
        <v>0</v>
      </c>
      <c r="AS24" s="15">
        <v>25973.1420841</v>
      </c>
      <c r="AT24" s="13">
        <v>43444.902279789996</v>
      </c>
      <c r="AU24" s="14">
        <v>-17471.760194999999</v>
      </c>
      <c r="AV24" s="15">
        <v>41727.221057790004</v>
      </c>
      <c r="AW24" s="13">
        <v>34924.469867020001</v>
      </c>
      <c r="AX24" s="14">
        <v>6802.7492124800001</v>
      </c>
      <c r="AY24" s="15">
        <v>0</v>
      </c>
      <c r="AZ24" s="13">
        <v>0</v>
      </c>
      <c r="BA24" s="14">
        <v>0</v>
      </c>
      <c r="BB24" s="15">
        <v>23524.690590999999</v>
      </c>
      <c r="BC24" s="13">
        <v>86.484587000000005</v>
      </c>
      <c r="BD24" s="13">
        <v>23438.20600355</v>
      </c>
      <c r="BE24" s="40">
        <v>105209.50650015999</v>
      </c>
      <c r="BF24" s="41">
        <v>105152.92451916001</v>
      </c>
      <c r="BG24" s="41">
        <v>38509.054490610004</v>
      </c>
      <c r="BH24" s="41">
        <v>29210.039456530001</v>
      </c>
      <c r="BI24" s="41">
        <v>37433.830572020001</v>
      </c>
      <c r="BJ24" s="42">
        <v>56.581980999999999</v>
      </c>
      <c r="BK24" s="40">
        <v>45071.405929220004</v>
      </c>
      <c r="BL24" s="41">
        <v>62399.658528220003</v>
      </c>
      <c r="BM24" s="41">
        <v>29961.347242520002</v>
      </c>
      <c r="BN24" s="41">
        <v>16430.52486265</v>
      </c>
      <c r="BO24" s="41">
        <v>16007.78642305</v>
      </c>
      <c r="BP24" s="42">
        <v>-17328.252598999999</v>
      </c>
      <c r="BQ24" s="12"/>
      <c r="BR24" s="148"/>
      <c r="BS24" s="148"/>
      <c r="BT24" s="168"/>
    </row>
    <row r="25" spans="1:72" s="8" customFormat="1" x14ac:dyDescent="0.2">
      <c r="A25" s="19">
        <v>1991</v>
      </c>
      <c r="B25" s="32"/>
      <c r="C25" s="15">
        <v>110060.40081534999</v>
      </c>
      <c r="D25" s="13">
        <v>117685.32551895001</v>
      </c>
      <c r="E25" s="13">
        <v>-7624.9247036000161</v>
      </c>
      <c r="F25" s="13">
        <v>110060.40081534999</v>
      </c>
      <c r="G25" s="13">
        <v>117685.32551895001</v>
      </c>
      <c r="H25" s="13">
        <v>-7624.9247036000161</v>
      </c>
      <c r="I25" s="15">
        <v>87332.746292409996</v>
      </c>
      <c r="J25" s="13">
        <v>97315.112712750008</v>
      </c>
      <c r="K25" s="13">
        <v>-9982.3664203400112</v>
      </c>
      <c r="L25" s="13">
        <v>87332.746292409996</v>
      </c>
      <c r="M25" s="13">
        <v>97315.112712750008</v>
      </c>
      <c r="N25" s="13">
        <v>-9982.3664203400112</v>
      </c>
      <c r="O25" s="15">
        <v>32352.009704349999</v>
      </c>
      <c r="P25" s="13">
        <v>36395.770695129999</v>
      </c>
      <c r="Q25" s="13">
        <v>-4043.7609907799997</v>
      </c>
      <c r="R25" s="13">
        <v>32352.009704349999</v>
      </c>
      <c r="S25" s="13">
        <v>36395.770695129999</v>
      </c>
      <c r="T25" s="14">
        <v>-4043.7609907799997</v>
      </c>
      <c r="U25" s="15">
        <v>41961.385257639995</v>
      </c>
      <c r="V25" s="13">
        <v>45688.266647340002</v>
      </c>
      <c r="W25" s="13">
        <v>-3726.8813897000073</v>
      </c>
      <c r="X25" s="13">
        <v>41961.385257639995</v>
      </c>
      <c r="Y25" s="13">
        <v>45688.266647340002</v>
      </c>
      <c r="Z25" s="14">
        <v>-3726.8813897000073</v>
      </c>
      <c r="AA25" s="15">
        <v>31079.814605519998</v>
      </c>
      <c r="AB25" s="13">
        <v>33232.749036020003</v>
      </c>
      <c r="AC25" s="13">
        <v>-2152.934430500005</v>
      </c>
      <c r="AD25" s="13">
        <v>31079.814605519998</v>
      </c>
      <c r="AE25" s="13">
        <v>33232.749036020003</v>
      </c>
      <c r="AF25" s="14">
        <v>-2152.934430500005</v>
      </c>
      <c r="AG25" s="15">
        <v>29086.729712939999</v>
      </c>
      <c r="AH25" s="13">
        <v>26729.287996940002</v>
      </c>
      <c r="AI25" s="13">
        <v>2357.4417159999975</v>
      </c>
      <c r="AJ25" s="13">
        <v>29086.729712939999</v>
      </c>
      <c r="AK25" s="13">
        <v>26729.287996940002</v>
      </c>
      <c r="AL25" s="14">
        <v>2357.4417159999975</v>
      </c>
      <c r="AM25" s="15">
        <v>0</v>
      </c>
      <c r="AN25" s="13">
        <v>0</v>
      </c>
      <c r="AO25" s="14">
        <v>0</v>
      </c>
      <c r="AP25" s="13">
        <v>0</v>
      </c>
      <c r="AQ25" s="13">
        <v>0</v>
      </c>
      <c r="AR25" s="13">
        <v>0</v>
      </c>
      <c r="AS25" s="15">
        <v>27346.068513939998</v>
      </c>
      <c r="AT25" s="13">
        <v>47939.582747649998</v>
      </c>
      <c r="AU25" s="14">
        <v>-20593.514233709997</v>
      </c>
      <c r="AV25" s="15">
        <v>43619.053422509998</v>
      </c>
      <c r="AW25" s="13">
        <v>38620.333716640002</v>
      </c>
      <c r="AX25" s="14">
        <v>4998.7197068699998</v>
      </c>
      <c r="AY25" s="15">
        <v>0</v>
      </c>
      <c r="AZ25" s="13">
        <v>0</v>
      </c>
      <c r="BA25" s="14">
        <v>0</v>
      </c>
      <c r="BB25" s="15">
        <v>26246.061094999997</v>
      </c>
      <c r="BC25" s="13">
        <v>151.39973499999999</v>
      </c>
      <c r="BD25" s="13">
        <v>26101.898485059999</v>
      </c>
      <c r="BE25" s="40">
        <v>117183.14334284001</v>
      </c>
      <c r="BF25" s="41">
        <v>117158.74726984001</v>
      </c>
      <c r="BG25" s="41">
        <v>43914.865126459998</v>
      </c>
      <c r="BH25" s="41">
        <v>33176.763324790001</v>
      </c>
      <c r="BI25" s="41">
        <v>40067.118818590003</v>
      </c>
      <c r="BJ25" s="42">
        <v>24.396073000000001</v>
      </c>
      <c r="BK25" s="40">
        <v>51598.255702299997</v>
      </c>
      <c r="BL25" s="41">
        <v>70675.768720299995</v>
      </c>
      <c r="BM25" s="41">
        <v>33424.435485030001</v>
      </c>
      <c r="BN25" s="41">
        <v>19659.75741246</v>
      </c>
      <c r="BO25" s="41">
        <v>17591.575822809998</v>
      </c>
      <c r="BP25" s="42">
        <v>-19077.513018000001</v>
      </c>
      <c r="BQ25" s="12"/>
      <c r="BR25" s="148"/>
      <c r="BS25" s="148"/>
      <c r="BT25" s="168"/>
    </row>
    <row r="26" spans="1:72" s="8" customFormat="1" x14ac:dyDescent="0.2">
      <c r="A26" s="19">
        <v>1992</v>
      </c>
      <c r="B26" s="32"/>
      <c r="C26" s="15">
        <v>115961.95989425</v>
      </c>
      <c r="D26" s="13">
        <v>128457.53153857001</v>
      </c>
      <c r="E26" s="13">
        <v>-12495.571644320007</v>
      </c>
      <c r="F26" s="13">
        <v>115961.95989425</v>
      </c>
      <c r="G26" s="13">
        <v>128457.53153857001</v>
      </c>
      <c r="H26" s="13">
        <v>-12495.571644320007</v>
      </c>
      <c r="I26" s="15">
        <v>92207.211076070002</v>
      </c>
      <c r="J26" s="13">
        <v>104385.99618385</v>
      </c>
      <c r="K26" s="13">
        <v>-12178.785107780001</v>
      </c>
      <c r="L26" s="13">
        <v>92207.211076070002</v>
      </c>
      <c r="M26" s="13">
        <v>104385.99618385</v>
      </c>
      <c r="N26" s="13">
        <v>-12178.785107780001</v>
      </c>
      <c r="O26" s="15">
        <v>33682.816938040007</v>
      </c>
      <c r="P26" s="13">
        <v>38722.481143630001</v>
      </c>
      <c r="Q26" s="13">
        <v>-5039.6642055899938</v>
      </c>
      <c r="R26" s="13">
        <v>33682.816938040007</v>
      </c>
      <c r="S26" s="13">
        <v>38722.481143630001</v>
      </c>
      <c r="T26" s="14">
        <v>-5039.6642055899938</v>
      </c>
      <c r="U26" s="15">
        <v>44326.891782980005</v>
      </c>
      <c r="V26" s="13">
        <v>48434.770166969996</v>
      </c>
      <c r="W26" s="13">
        <v>-4107.8783839899916</v>
      </c>
      <c r="X26" s="13">
        <v>44326.891782980005</v>
      </c>
      <c r="Y26" s="13">
        <v>48434.770166969996</v>
      </c>
      <c r="Z26" s="14">
        <v>-4107.8783839899916</v>
      </c>
      <c r="AA26" s="15">
        <v>33331.61085271</v>
      </c>
      <c r="AB26" s="13">
        <v>35966.131044890004</v>
      </c>
      <c r="AC26" s="13">
        <v>-2634.5201921800035</v>
      </c>
      <c r="AD26" s="13">
        <v>33331.61085271</v>
      </c>
      <c r="AE26" s="13">
        <v>35966.131044890004</v>
      </c>
      <c r="AF26" s="14">
        <v>-2634.5201921800035</v>
      </c>
      <c r="AG26" s="15">
        <v>30763.523948180002</v>
      </c>
      <c r="AH26" s="13">
        <v>31080.310484170001</v>
      </c>
      <c r="AI26" s="13">
        <v>-316.78653598999881</v>
      </c>
      <c r="AJ26" s="13">
        <v>30763.523948180002</v>
      </c>
      <c r="AK26" s="13">
        <v>31080.310484170001</v>
      </c>
      <c r="AL26" s="14">
        <v>-316.78653598999881</v>
      </c>
      <c r="AM26" s="15">
        <v>0</v>
      </c>
      <c r="AN26" s="13">
        <v>0</v>
      </c>
      <c r="AO26" s="14">
        <v>0</v>
      </c>
      <c r="AP26" s="13">
        <v>0</v>
      </c>
      <c r="AQ26" s="13">
        <v>0</v>
      </c>
      <c r="AR26" s="13">
        <v>0</v>
      </c>
      <c r="AS26" s="15">
        <v>32835.417244190001</v>
      </c>
      <c r="AT26" s="13">
        <v>57459.73813582</v>
      </c>
      <c r="AU26" s="14">
        <v>-24624.320891630003</v>
      </c>
      <c r="AV26" s="15">
        <v>46456.656414999998</v>
      </c>
      <c r="AW26" s="13">
        <v>44561.591666629996</v>
      </c>
      <c r="AX26" s="14">
        <v>1895.0601291400001</v>
      </c>
      <c r="AY26" s="15">
        <v>0</v>
      </c>
      <c r="AZ26" s="13">
        <v>0</v>
      </c>
      <c r="BA26" s="14">
        <v>0</v>
      </c>
      <c r="BB26" s="15">
        <v>26583.404870000002</v>
      </c>
      <c r="BC26" s="13">
        <v>851.29096400000003</v>
      </c>
      <c r="BD26" s="13">
        <v>25732.113906539998</v>
      </c>
      <c r="BE26" s="40">
        <v>137705.03018388001</v>
      </c>
      <c r="BF26" s="41">
        <v>137662.22239888</v>
      </c>
      <c r="BG26" s="41">
        <v>55296.718382970001</v>
      </c>
      <c r="BH26" s="41">
        <v>38358.576052290002</v>
      </c>
      <c r="BI26" s="41">
        <v>44006.927963620001</v>
      </c>
      <c r="BJ26" s="42">
        <v>716.79211199999997</v>
      </c>
      <c r="BK26" s="40">
        <v>63193.972819889997</v>
      </c>
      <c r="BL26" s="41">
        <v>82114.683846889995</v>
      </c>
      <c r="BM26" s="41">
        <v>37809.433605650003</v>
      </c>
      <c r="BN26" s="41">
        <v>24191.162472100001</v>
      </c>
      <c r="BO26" s="41">
        <v>20114.087769139998</v>
      </c>
      <c r="BP26" s="42">
        <v>-18246.726699999999</v>
      </c>
      <c r="BQ26" s="12"/>
      <c r="BR26" s="148"/>
      <c r="BS26" s="148"/>
      <c r="BT26" s="168"/>
    </row>
    <row r="27" spans="1:72" s="8" customFormat="1" x14ac:dyDescent="0.2">
      <c r="A27" s="19">
        <v>1993</v>
      </c>
      <c r="B27" s="32"/>
      <c r="C27" s="15">
        <v>122926.80041500001</v>
      </c>
      <c r="D27" s="13">
        <v>141284.00990285</v>
      </c>
      <c r="E27" s="13">
        <v>-18357.209487849992</v>
      </c>
      <c r="F27" s="13">
        <v>122926.80041500001</v>
      </c>
      <c r="G27" s="13">
        <v>141284.00990285</v>
      </c>
      <c r="H27" s="13">
        <v>-18357.209487849992</v>
      </c>
      <c r="I27" s="15">
        <v>95655.349088229996</v>
      </c>
      <c r="J27" s="13">
        <v>112428.18818713</v>
      </c>
      <c r="K27" s="13">
        <v>-16772.839098900004</v>
      </c>
      <c r="L27" s="13">
        <v>95655.349088229996</v>
      </c>
      <c r="M27" s="13">
        <v>112428.18818713</v>
      </c>
      <c r="N27" s="13">
        <v>-16772.839098900004</v>
      </c>
      <c r="O27" s="15">
        <v>32439.945540019999</v>
      </c>
      <c r="P27" s="13">
        <v>42179.410476240002</v>
      </c>
      <c r="Q27" s="13">
        <v>-9739.4649362200034</v>
      </c>
      <c r="R27" s="13">
        <v>32439.945540019999</v>
      </c>
      <c r="S27" s="13">
        <v>42179.410476240002</v>
      </c>
      <c r="T27" s="14">
        <v>-9739.4649362200034</v>
      </c>
      <c r="U27" s="15">
        <v>47134.086633970001</v>
      </c>
      <c r="V27" s="13">
        <v>52540.433104700001</v>
      </c>
      <c r="W27" s="13">
        <v>-5406.3464707300009</v>
      </c>
      <c r="X27" s="13">
        <v>47134.086633970001</v>
      </c>
      <c r="Y27" s="13">
        <v>52540.433104700001</v>
      </c>
      <c r="Z27" s="14">
        <v>-5406.3464707300009</v>
      </c>
      <c r="AA27" s="15">
        <v>35880.746870319999</v>
      </c>
      <c r="AB27" s="13">
        <v>37075.850704389995</v>
      </c>
      <c r="AC27" s="13">
        <v>-1195.1038340699961</v>
      </c>
      <c r="AD27" s="13">
        <v>35880.746870319999</v>
      </c>
      <c r="AE27" s="13">
        <v>37075.850704389995</v>
      </c>
      <c r="AF27" s="14">
        <v>-1195.1038340699961</v>
      </c>
      <c r="AG27" s="15">
        <v>34798.942816770003</v>
      </c>
      <c r="AH27" s="13">
        <v>36383.313205760001</v>
      </c>
      <c r="AI27" s="13">
        <v>-1584.3703889899989</v>
      </c>
      <c r="AJ27" s="13">
        <v>34798.942816770003</v>
      </c>
      <c r="AK27" s="13">
        <v>36383.313205760001</v>
      </c>
      <c r="AL27" s="14">
        <v>-1584.3703889899989</v>
      </c>
      <c r="AM27" s="15">
        <v>0</v>
      </c>
      <c r="AN27" s="13">
        <v>0</v>
      </c>
      <c r="AO27" s="14">
        <v>0</v>
      </c>
      <c r="AP27" s="13">
        <v>0</v>
      </c>
      <c r="AQ27" s="13">
        <v>0</v>
      </c>
      <c r="AR27" s="13">
        <v>0</v>
      </c>
      <c r="AS27" s="15">
        <v>40295.129394100004</v>
      </c>
      <c r="AT27" s="13">
        <v>71170.55671243</v>
      </c>
      <c r="AU27" s="14">
        <v>-30875.427317999998</v>
      </c>
      <c r="AV27" s="15">
        <v>50741.400196759998</v>
      </c>
      <c r="AW27" s="13">
        <v>51019.225337880001</v>
      </c>
      <c r="AX27" s="14">
        <v>-277.82513961999996</v>
      </c>
      <c r="AY27" s="15">
        <v>0</v>
      </c>
      <c r="AZ27" s="13">
        <v>0</v>
      </c>
      <c r="BA27" s="14">
        <v>0</v>
      </c>
      <c r="BB27" s="15">
        <v>28655.113401000002</v>
      </c>
      <c r="BC27" s="13">
        <v>4543.3088200000002</v>
      </c>
      <c r="BD27" s="13">
        <v>24111.804581020002</v>
      </c>
      <c r="BE27" s="40">
        <v>157532.01508480002</v>
      </c>
      <c r="BF27" s="41">
        <v>157426.17671480001</v>
      </c>
      <c r="BG27" s="41">
        <v>67519.59449684</v>
      </c>
      <c r="BH27" s="41">
        <v>44675.022153140002</v>
      </c>
      <c r="BI27" s="41">
        <v>45231.560064819998</v>
      </c>
      <c r="BJ27" s="42">
        <v>4205.8383700000004</v>
      </c>
      <c r="BK27" s="40">
        <v>75042.633969240007</v>
      </c>
      <c r="BL27" s="41">
        <v>95334.011637239993</v>
      </c>
      <c r="BM27" s="41">
        <v>46277.669668319999</v>
      </c>
      <c r="BN27" s="41">
        <v>29900.359116830001</v>
      </c>
      <c r="BO27" s="41">
        <v>19155.982852090001</v>
      </c>
      <c r="BP27" s="42">
        <v>-16191.377667999999</v>
      </c>
      <c r="BQ27" s="12"/>
      <c r="BR27" s="148"/>
      <c r="BS27" s="148"/>
      <c r="BT27" s="168"/>
    </row>
    <row r="28" spans="1:72" s="8" customFormat="1" x14ac:dyDescent="0.2">
      <c r="A28" s="19">
        <v>1994</v>
      </c>
      <c r="B28" s="32"/>
      <c r="C28" s="15">
        <v>128929.64441025</v>
      </c>
      <c r="D28" s="13">
        <v>142179.54839175</v>
      </c>
      <c r="E28" s="13">
        <v>-13249.9039815</v>
      </c>
      <c r="F28" s="13">
        <v>128929.64441025</v>
      </c>
      <c r="G28" s="13">
        <v>142179.54839175</v>
      </c>
      <c r="H28" s="13">
        <v>-13249.9039815</v>
      </c>
      <c r="I28" s="15">
        <v>101478.23123555</v>
      </c>
      <c r="J28" s="13">
        <v>112942.07133815</v>
      </c>
      <c r="K28" s="13">
        <v>-11463.840102599992</v>
      </c>
      <c r="L28" s="13">
        <v>101478.23123555</v>
      </c>
      <c r="M28" s="13">
        <v>112942.07133815</v>
      </c>
      <c r="N28" s="13">
        <v>-11463.840102599992</v>
      </c>
      <c r="O28" s="15">
        <v>35694.07800039</v>
      </c>
      <c r="P28" s="13">
        <v>42612.30704847</v>
      </c>
      <c r="Q28" s="13">
        <v>-6918.2290480800002</v>
      </c>
      <c r="R28" s="13">
        <v>35694.07800039</v>
      </c>
      <c r="S28" s="13">
        <v>42612.30704847</v>
      </c>
      <c r="T28" s="14">
        <v>-6918.2290480800002</v>
      </c>
      <c r="U28" s="15">
        <v>48970.624342490002</v>
      </c>
      <c r="V28" s="13">
        <v>52593.75193015</v>
      </c>
      <c r="W28" s="13">
        <v>-3623.1275876599975</v>
      </c>
      <c r="X28" s="13">
        <v>48970.624342490002</v>
      </c>
      <c r="Y28" s="13">
        <v>52593.75193015</v>
      </c>
      <c r="Z28" s="14">
        <v>-3623.1275876599975</v>
      </c>
      <c r="AA28" s="15">
        <v>36972.726545220001</v>
      </c>
      <c r="AB28" s="13">
        <v>37867.656356530002</v>
      </c>
      <c r="AC28" s="13">
        <v>-894.92981131000124</v>
      </c>
      <c r="AD28" s="13">
        <v>36972.726545220001</v>
      </c>
      <c r="AE28" s="13">
        <v>37867.656356530002</v>
      </c>
      <c r="AF28" s="14">
        <v>-894.92981131000124</v>
      </c>
      <c r="AG28" s="15">
        <v>35254.630800700004</v>
      </c>
      <c r="AH28" s="13">
        <v>37040.694680690001</v>
      </c>
      <c r="AI28" s="13">
        <v>-1786.0638799899971</v>
      </c>
      <c r="AJ28" s="13">
        <v>35254.630800700004</v>
      </c>
      <c r="AK28" s="13">
        <v>37040.694680690001</v>
      </c>
      <c r="AL28" s="14">
        <v>-1786.0638799899971</v>
      </c>
      <c r="AM28" s="15">
        <v>0</v>
      </c>
      <c r="AN28" s="13">
        <v>0</v>
      </c>
      <c r="AO28" s="14">
        <v>0</v>
      </c>
      <c r="AP28" s="13">
        <v>0</v>
      </c>
      <c r="AQ28" s="13">
        <v>0</v>
      </c>
      <c r="AR28" s="13">
        <v>0</v>
      </c>
      <c r="AS28" s="15">
        <v>42959.77246375</v>
      </c>
      <c r="AT28" s="13">
        <v>79528.487282550006</v>
      </c>
      <c r="AU28" s="14">
        <v>-36568.714817</v>
      </c>
      <c r="AV28" s="15">
        <v>53862.463881509997</v>
      </c>
      <c r="AW28" s="13">
        <v>56477.853367390002</v>
      </c>
      <c r="AX28" s="14">
        <v>-2615.3894850800002</v>
      </c>
      <c r="AY28" s="15">
        <v>0</v>
      </c>
      <c r="AZ28" s="13">
        <v>0</v>
      </c>
      <c r="BA28" s="14">
        <v>0</v>
      </c>
      <c r="BB28" s="15">
        <v>29214.712152</v>
      </c>
      <c r="BC28" s="13">
        <v>6952.8990350000004</v>
      </c>
      <c r="BD28" s="13">
        <v>22261.813116680001</v>
      </c>
      <c r="BE28" s="40">
        <v>171581.52736084</v>
      </c>
      <c r="BF28" s="41">
        <v>171436.11406883999</v>
      </c>
      <c r="BG28" s="41">
        <v>75714.340352560001</v>
      </c>
      <c r="BH28" s="41">
        <v>48969.843481480006</v>
      </c>
      <c r="BI28" s="41">
        <v>46751.930234800006</v>
      </c>
      <c r="BJ28" s="42">
        <v>6545.4132920000002</v>
      </c>
      <c r="BK28" s="40">
        <v>87021.36252183</v>
      </c>
      <c r="BL28" s="41">
        <v>107539.50121683</v>
      </c>
      <c r="BM28" s="41">
        <v>52989.635207380001</v>
      </c>
      <c r="BN28" s="41">
        <v>34348.697414659997</v>
      </c>
      <c r="BO28" s="41">
        <v>20201.16859479</v>
      </c>
      <c r="BP28" s="42">
        <v>-14118.138695</v>
      </c>
      <c r="BQ28" s="12"/>
      <c r="BR28" s="148"/>
      <c r="BS28" s="148"/>
      <c r="BT28" s="168"/>
    </row>
    <row r="29" spans="1:72" s="8" customFormat="1" x14ac:dyDescent="0.2">
      <c r="A29" s="19">
        <v>1995</v>
      </c>
      <c r="B29" s="32"/>
      <c r="C29" s="15">
        <v>134527.1995435</v>
      </c>
      <c r="D29" s="13">
        <v>141569.97298225001</v>
      </c>
      <c r="E29" s="13">
        <v>-7042.7734387500095</v>
      </c>
      <c r="F29" s="13">
        <v>134527.1995435</v>
      </c>
      <c r="G29" s="13">
        <v>141569.97298225001</v>
      </c>
      <c r="H29" s="14">
        <v>-7042.7734387500095</v>
      </c>
      <c r="I29" s="13">
        <v>104973.38264338</v>
      </c>
      <c r="J29" s="13">
        <v>112116.96673098</v>
      </c>
      <c r="K29" s="13">
        <v>-7143.5840876000002</v>
      </c>
      <c r="L29" s="13">
        <v>104973.38264338</v>
      </c>
      <c r="M29" s="13">
        <v>112116.96673098</v>
      </c>
      <c r="N29" s="13">
        <v>-7143.5840876000002</v>
      </c>
      <c r="O29" s="15">
        <v>37245.234876790004</v>
      </c>
      <c r="P29" s="13">
        <v>41939.943710469997</v>
      </c>
      <c r="Q29" s="13">
        <v>-4694.7088336799934</v>
      </c>
      <c r="R29" s="13">
        <v>37245.234876790004</v>
      </c>
      <c r="S29" s="13">
        <v>41939.943710469997</v>
      </c>
      <c r="T29" s="14">
        <v>-4694.7088336799934</v>
      </c>
      <c r="U29" s="15">
        <v>50394.257289219997</v>
      </c>
      <c r="V29" s="13">
        <v>52204.530959219999</v>
      </c>
      <c r="W29" s="13">
        <v>-1810.2736700000023</v>
      </c>
      <c r="X29" s="13">
        <v>50394.257289219997</v>
      </c>
      <c r="Y29" s="13">
        <v>52204.530959219999</v>
      </c>
      <c r="Z29" s="14">
        <v>-1810.2736700000023</v>
      </c>
      <c r="AA29" s="15">
        <v>37582.805771169995</v>
      </c>
      <c r="AB29" s="13">
        <v>38422.838092129998</v>
      </c>
      <c r="AC29" s="13">
        <v>-840.03232096000283</v>
      </c>
      <c r="AD29" s="13">
        <v>37582.805771169995</v>
      </c>
      <c r="AE29" s="13">
        <v>38422.838092129998</v>
      </c>
      <c r="AF29" s="14">
        <v>-840.03232096000283</v>
      </c>
      <c r="AG29" s="15">
        <v>37841.634073320005</v>
      </c>
      <c r="AH29" s="13">
        <v>37740.823424319999</v>
      </c>
      <c r="AI29" s="13">
        <v>100.81064900000638</v>
      </c>
      <c r="AJ29" s="13">
        <v>37841.634073320005</v>
      </c>
      <c r="AK29" s="13">
        <v>37740.823424319999</v>
      </c>
      <c r="AL29" s="14">
        <v>100.81064900000638</v>
      </c>
      <c r="AM29" s="15">
        <v>0</v>
      </c>
      <c r="AN29" s="13">
        <v>0</v>
      </c>
      <c r="AO29" s="14">
        <v>0</v>
      </c>
      <c r="AP29" s="13">
        <v>0</v>
      </c>
      <c r="AQ29" s="13">
        <v>0</v>
      </c>
      <c r="AR29" s="13">
        <v>0</v>
      </c>
      <c r="AS29" s="15">
        <v>49165.063474050003</v>
      </c>
      <c r="AT29" s="13">
        <v>90748.169962290005</v>
      </c>
      <c r="AU29" s="14">
        <v>-41583.106487000005</v>
      </c>
      <c r="AV29" s="15">
        <v>54114.645514559998</v>
      </c>
      <c r="AW29" s="13">
        <v>58800.736240259997</v>
      </c>
      <c r="AX29" s="14">
        <v>-4686.0907222999995</v>
      </c>
      <c r="AY29" s="15">
        <v>0</v>
      </c>
      <c r="AZ29" s="13">
        <v>0</v>
      </c>
      <c r="BA29" s="14">
        <v>0</v>
      </c>
      <c r="BB29" s="15">
        <v>28791.806739</v>
      </c>
      <c r="BC29" s="13">
        <v>6377.8345559999998</v>
      </c>
      <c r="BD29" s="13">
        <v>22413.972183559999</v>
      </c>
      <c r="BE29" s="40">
        <v>181176.34086221</v>
      </c>
      <c r="BF29" s="41">
        <v>181083.85735621001</v>
      </c>
      <c r="BG29" s="41">
        <v>82152.404358040003</v>
      </c>
      <c r="BH29" s="41">
        <v>51040.03178949</v>
      </c>
      <c r="BI29" s="41">
        <v>47891.421208679996</v>
      </c>
      <c r="BJ29" s="42">
        <v>5892.4835060000005</v>
      </c>
      <c r="BK29" s="40">
        <v>95678.103597609996</v>
      </c>
      <c r="BL29" s="41">
        <v>115492.83521660999</v>
      </c>
      <c r="BM29" s="41">
        <v>57777.571830369998</v>
      </c>
      <c r="BN29" s="41">
        <v>36756.630319160002</v>
      </c>
      <c r="BO29" s="41">
        <v>20958.633067080002</v>
      </c>
      <c r="BP29" s="42">
        <v>-14014.731619</v>
      </c>
      <c r="BQ29" s="12"/>
      <c r="BR29" s="148"/>
      <c r="BS29" s="148"/>
      <c r="BT29" s="168"/>
    </row>
    <row r="30" spans="1:72" s="8" customFormat="1" x14ac:dyDescent="0.2">
      <c r="A30" s="19">
        <v>1996</v>
      </c>
      <c r="B30" s="32"/>
      <c r="C30" s="15">
        <v>138803.19735268</v>
      </c>
      <c r="D30" s="13">
        <v>147766.02598820001</v>
      </c>
      <c r="E30" s="13">
        <v>-8962.8286355200107</v>
      </c>
      <c r="F30" s="13">
        <v>138803.19735268</v>
      </c>
      <c r="G30" s="13">
        <v>147766.02598820001</v>
      </c>
      <c r="H30" s="14">
        <v>-8962.8286355200107</v>
      </c>
      <c r="I30" s="13">
        <v>108952.81556617</v>
      </c>
      <c r="J30" s="13">
        <v>117475.86518528999</v>
      </c>
      <c r="K30" s="13">
        <v>-8523.0496191199927</v>
      </c>
      <c r="L30" s="13">
        <v>108952.81556617</v>
      </c>
      <c r="M30" s="13">
        <v>117475.86518528999</v>
      </c>
      <c r="N30" s="13">
        <v>-8523.0496191199927</v>
      </c>
      <c r="O30" s="15">
        <v>39559.708306220004</v>
      </c>
      <c r="P30" s="13">
        <v>45332.731770689999</v>
      </c>
      <c r="Q30" s="13">
        <v>-5773.0234644699958</v>
      </c>
      <c r="R30" s="13">
        <v>39559.708306220004</v>
      </c>
      <c r="S30" s="13">
        <v>45332.731770689999</v>
      </c>
      <c r="T30" s="14">
        <v>-5773.0234644699958</v>
      </c>
      <c r="U30" s="15">
        <v>53242.837613789998</v>
      </c>
      <c r="V30" s="13">
        <v>55312.476650279998</v>
      </c>
      <c r="W30" s="13">
        <v>-2069.6390364899999</v>
      </c>
      <c r="X30" s="13">
        <v>53242.837613789998</v>
      </c>
      <c r="Y30" s="13">
        <v>55312.476650279998</v>
      </c>
      <c r="Z30" s="14">
        <v>-2069.6390364899999</v>
      </c>
      <c r="AA30" s="15">
        <v>38195.966965449996</v>
      </c>
      <c r="AB30" s="13">
        <v>38692.276730080004</v>
      </c>
      <c r="AC30" s="13">
        <v>-496.30976463000843</v>
      </c>
      <c r="AD30" s="13">
        <v>38195.966965449996</v>
      </c>
      <c r="AE30" s="13">
        <v>38692.276730080004</v>
      </c>
      <c r="AF30" s="14">
        <v>-496.30976463000843</v>
      </c>
      <c r="AG30" s="15">
        <v>39104.480936889995</v>
      </c>
      <c r="AH30" s="13">
        <v>39544.259952909997</v>
      </c>
      <c r="AI30" s="13">
        <v>-439.77901602000202</v>
      </c>
      <c r="AJ30" s="13">
        <v>39104.480936889995</v>
      </c>
      <c r="AK30" s="13">
        <v>39544.259952909997</v>
      </c>
      <c r="AL30" s="14">
        <v>-439.77901602000202</v>
      </c>
      <c r="AM30" s="15">
        <v>0</v>
      </c>
      <c r="AN30" s="13">
        <v>0</v>
      </c>
      <c r="AO30" s="14">
        <v>0</v>
      </c>
      <c r="AP30" s="13">
        <v>0</v>
      </c>
      <c r="AQ30" s="13">
        <v>0</v>
      </c>
      <c r="AR30" s="13">
        <v>0</v>
      </c>
      <c r="AS30" s="15">
        <v>46319.37279963</v>
      </c>
      <c r="AT30" s="13">
        <v>93525.368125680005</v>
      </c>
      <c r="AU30" s="14">
        <v>-47205.995326999997</v>
      </c>
      <c r="AV30" s="15">
        <v>56301.968733579997</v>
      </c>
      <c r="AW30" s="13">
        <v>63212.25618181</v>
      </c>
      <c r="AX30" s="14">
        <v>-6910.2874482300003</v>
      </c>
      <c r="AY30" s="15">
        <v>0</v>
      </c>
      <c r="AZ30" s="13">
        <v>0</v>
      </c>
      <c r="BA30" s="14">
        <v>0</v>
      </c>
      <c r="BB30" s="15">
        <v>28858.400989999998</v>
      </c>
      <c r="BC30" s="13">
        <v>6812.0781880000004</v>
      </c>
      <c r="BD30" s="13">
        <v>22046.32280206</v>
      </c>
      <c r="BE30" s="40">
        <v>192239.40139049001</v>
      </c>
      <c r="BF30" s="41">
        <v>192014.34599549</v>
      </c>
      <c r="BG30" s="41">
        <v>88418.33178298999</v>
      </c>
      <c r="BH30" s="41">
        <v>54474.242143129995</v>
      </c>
      <c r="BI30" s="41">
        <v>49121.772069370003</v>
      </c>
      <c r="BJ30" s="42">
        <v>6425.0553949999994</v>
      </c>
      <c r="BK30" s="40">
        <v>103546.80752007</v>
      </c>
      <c r="BL30" s="41">
        <v>123324.96067307</v>
      </c>
      <c r="BM30" s="41">
        <v>63257.278738020002</v>
      </c>
      <c r="BN30" s="41">
        <v>39893.220840989998</v>
      </c>
      <c r="BO30" s="41">
        <v>20174.46109406</v>
      </c>
      <c r="BP30" s="42">
        <v>-13578.153152999999</v>
      </c>
      <c r="BQ30" s="12"/>
      <c r="BR30" s="148"/>
      <c r="BS30" s="148"/>
      <c r="BT30" s="168"/>
    </row>
    <row r="31" spans="1:72" s="8" customFormat="1" x14ac:dyDescent="0.2">
      <c r="A31" s="19">
        <v>1997</v>
      </c>
      <c r="B31" s="32"/>
      <c r="C31" s="15">
        <v>139908.75415619</v>
      </c>
      <c r="D31" s="13">
        <v>151828.33929331999</v>
      </c>
      <c r="E31" s="13">
        <v>-11919.585137129994</v>
      </c>
      <c r="F31" s="13">
        <v>139908.75415619</v>
      </c>
      <c r="G31" s="13">
        <v>151828.33929331999</v>
      </c>
      <c r="H31" s="14">
        <v>-11919.585137129994</v>
      </c>
      <c r="I31" s="13">
        <v>109631.91835077999</v>
      </c>
      <c r="J31" s="13">
        <v>118448.46438762</v>
      </c>
      <c r="K31" s="13">
        <v>-8816.546036840009</v>
      </c>
      <c r="L31" s="13">
        <v>109631.91835077999</v>
      </c>
      <c r="M31" s="13">
        <v>118448.46438762</v>
      </c>
      <c r="N31" s="13">
        <v>-8816.546036840009</v>
      </c>
      <c r="O31" s="15">
        <v>39951.219201729997</v>
      </c>
      <c r="P31" s="13">
        <v>45481.672116649999</v>
      </c>
      <c r="Q31" s="13">
        <v>-5530.4529149200025</v>
      </c>
      <c r="R31" s="13">
        <v>39951.219201729997</v>
      </c>
      <c r="S31" s="13">
        <v>45481.672116649999</v>
      </c>
      <c r="T31" s="14">
        <v>-5530.4529149200025</v>
      </c>
      <c r="U31" s="15">
        <v>54180.349616599997</v>
      </c>
      <c r="V31" s="13">
        <v>57043.403777419997</v>
      </c>
      <c r="W31" s="13">
        <v>-2863.0541608200001</v>
      </c>
      <c r="X31" s="13">
        <v>54180.349616599997</v>
      </c>
      <c r="Y31" s="13">
        <v>57043.403777419997</v>
      </c>
      <c r="Z31" s="14">
        <v>-2863.0541608200001</v>
      </c>
      <c r="AA31" s="15">
        <v>37889.836792970003</v>
      </c>
      <c r="AB31" s="13">
        <v>38467.422396179994</v>
      </c>
      <c r="AC31" s="13">
        <v>-577.58560320999095</v>
      </c>
      <c r="AD31" s="13">
        <v>37889.836792970003</v>
      </c>
      <c r="AE31" s="13">
        <v>38467.422396179994</v>
      </c>
      <c r="AF31" s="14">
        <v>-577.58560320999095</v>
      </c>
      <c r="AG31" s="15">
        <v>39768.297759920002</v>
      </c>
      <c r="AH31" s="13">
        <v>42871.336859909999</v>
      </c>
      <c r="AI31" s="13">
        <v>-3103.0390999899973</v>
      </c>
      <c r="AJ31" s="13">
        <v>39768.297759920002</v>
      </c>
      <c r="AK31" s="13">
        <v>42871.336859909999</v>
      </c>
      <c r="AL31" s="14">
        <v>-3103.0390999899973</v>
      </c>
      <c r="AM31" s="15">
        <v>0</v>
      </c>
      <c r="AN31" s="13">
        <v>0</v>
      </c>
      <c r="AO31" s="14">
        <v>0</v>
      </c>
      <c r="AP31" s="13">
        <v>0</v>
      </c>
      <c r="AQ31" s="13">
        <v>0</v>
      </c>
      <c r="AR31" s="13">
        <v>0</v>
      </c>
      <c r="AS31" s="15">
        <v>49593.888495389998</v>
      </c>
      <c r="AT31" s="13">
        <v>102174.57577584</v>
      </c>
      <c r="AU31" s="14">
        <v>-52580.687279999998</v>
      </c>
      <c r="AV31" s="15">
        <v>58360.524781450004</v>
      </c>
      <c r="AW31" s="13">
        <v>67504.985971219998</v>
      </c>
      <c r="AX31" s="14">
        <v>-9144.461193770001</v>
      </c>
      <c r="AY31" s="15">
        <v>0</v>
      </c>
      <c r="AZ31" s="13">
        <v>0</v>
      </c>
      <c r="BA31" s="14">
        <v>0</v>
      </c>
      <c r="BB31" s="15">
        <v>29257.878783</v>
      </c>
      <c r="BC31" s="13">
        <v>9502.3985290000001</v>
      </c>
      <c r="BD31" s="13">
        <v>19755.480253639998</v>
      </c>
      <c r="BE31" s="40">
        <v>204178.87171338001</v>
      </c>
      <c r="BF31" s="41">
        <v>203914.02282737999</v>
      </c>
      <c r="BG31" s="41">
        <v>97050.004699389989</v>
      </c>
      <c r="BH31" s="41">
        <v>58244.493472790004</v>
      </c>
      <c r="BI31" s="41">
        <v>48619.524655199995</v>
      </c>
      <c r="BJ31" s="42">
        <v>8464.8488859999998</v>
      </c>
      <c r="BK31" s="40">
        <v>112833.045824</v>
      </c>
      <c r="BL31" s="41">
        <v>132741.45701700001</v>
      </c>
      <c r="BM31" s="41">
        <v>68972.34864815</v>
      </c>
      <c r="BN31" s="41">
        <v>43567.735291149998</v>
      </c>
      <c r="BO31" s="41">
        <v>20201.373077699998</v>
      </c>
      <c r="BP31" s="42">
        <v>-11708.411193</v>
      </c>
      <c r="BQ31" s="12"/>
      <c r="BR31" s="148"/>
      <c r="BS31" s="148"/>
      <c r="BT31" s="168"/>
    </row>
    <row r="32" spans="1:72" s="8" customFormat="1" x14ac:dyDescent="0.2">
      <c r="A32" s="19">
        <v>1998</v>
      </c>
      <c r="B32" s="32"/>
      <c r="C32" s="15">
        <v>150396.93515655</v>
      </c>
      <c r="D32" s="13">
        <v>153205.99224186997</v>
      </c>
      <c r="E32" s="13">
        <v>-2809.0570853199752</v>
      </c>
      <c r="F32" s="13">
        <v>147702.24075741999</v>
      </c>
      <c r="G32" s="13">
        <v>151608.43707886999</v>
      </c>
      <c r="H32" s="14">
        <v>-3906.1963214499992</v>
      </c>
      <c r="I32" s="13">
        <v>120338.85705931</v>
      </c>
      <c r="J32" s="13">
        <v>121117.00004109</v>
      </c>
      <c r="K32" s="13">
        <v>-778.14298177999444</v>
      </c>
      <c r="L32" s="13">
        <v>117644.16266018001</v>
      </c>
      <c r="M32" s="13">
        <v>119519.44487809</v>
      </c>
      <c r="N32" s="13">
        <v>-1875.2822179099894</v>
      </c>
      <c r="O32" s="15">
        <v>48159.426478399997</v>
      </c>
      <c r="P32" s="13">
        <v>48038.763898789999</v>
      </c>
      <c r="Q32" s="13">
        <v>120.66257960999792</v>
      </c>
      <c r="R32" s="13">
        <v>45464.732079269997</v>
      </c>
      <c r="S32" s="13">
        <v>46441.208735790002</v>
      </c>
      <c r="T32" s="14">
        <v>-976.47665652000433</v>
      </c>
      <c r="U32" s="15">
        <v>56565.192990650001</v>
      </c>
      <c r="V32" s="13">
        <v>57331.510810029999</v>
      </c>
      <c r="W32" s="13">
        <v>-766.31781937999767</v>
      </c>
      <c r="X32" s="13">
        <v>56565.192990650001</v>
      </c>
      <c r="Y32" s="13">
        <v>57331.510810029999</v>
      </c>
      <c r="Z32" s="14">
        <v>-766.31781937999767</v>
      </c>
      <c r="AA32" s="15">
        <v>38765.504354379998</v>
      </c>
      <c r="AB32" s="13">
        <v>39322.983001929999</v>
      </c>
      <c r="AC32" s="13">
        <v>-557.47864755000046</v>
      </c>
      <c r="AD32" s="13">
        <v>38765.504354379998</v>
      </c>
      <c r="AE32" s="13">
        <v>39322.983001929999</v>
      </c>
      <c r="AF32" s="14">
        <v>-557.47864755000046</v>
      </c>
      <c r="AG32" s="15">
        <v>40343.576316129998</v>
      </c>
      <c r="AH32" s="13">
        <v>42374.490420120004</v>
      </c>
      <c r="AI32" s="13">
        <v>-2030.914103990006</v>
      </c>
      <c r="AJ32" s="13">
        <v>40343.576316129998</v>
      </c>
      <c r="AK32" s="13">
        <v>42374.490420120004</v>
      </c>
      <c r="AL32" s="14">
        <v>-2030.914103990006</v>
      </c>
      <c r="AM32" s="15">
        <v>0</v>
      </c>
      <c r="AN32" s="13">
        <v>0</v>
      </c>
      <c r="AO32" s="14">
        <v>0</v>
      </c>
      <c r="AP32" s="13">
        <v>0</v>
      </c>
      <c r="AQ32" s="13">
        <v>0</v>
      </c>
      <c r="AR32" s="13">
        <v>0</v>
      </c>
      <c r="AS32" s="15">
        <v>61632.925037959998</v>
      </c>
      <c r="AT32" s="13">
        <v>114923.49043769001</v>
      </c>
      <c r="AU32" s="14">
        <v>-53290.565400330001</v>
      </c>
      <c r="AV32" s="15">
        <v>61213.53040507</v>
      </c>
      <c r="AW32" s="13">
        <v>70611.984737909996</v>
      </c>
      <c r="AX32" s="14">
        <v>-9398.4543318399992</v>
      </c>
      <c r="AY32" s="15">
        <v>0</v>
      </c>
      <c r="AZ32" s="13">
        <v>0</v>
      </c>
      <c r="BA32" s="14">
        <v>0</v>
      </c>
      <c r="BB32" s="15">
        <v>28011.760792000001</v>
      </c>
      <c r="BC32" s="13">
        <v>10536.084412</v>
      </c>
      <c r="BD32" s="13">
        <v>17475.676381000001</v>
      </c>
      <c r="BE32" s="40">
        <v>220730.61252457</v>
      </c>
      <c r="BF32" s="41">
        <v>220470.56874156999</v>
      </c>
      <c r="BG32" s="41">
        <v>109620.31032086999</v>
      </c>
      <c r="BH32" s="41">
        <v>61670.122422519999</v>
      </c>
      <c r="BI32" s="41">
        <v>49180.135998180005</v>
      </c>
      <c r="BJ32" s="42">
        <v>9060.0437829999992</v>
      </c>
      <c r="BK32" s="40">
        <v>120892.92137929999</v>
      </c>
      <c r="BL32" s="41">
        <v>138165.64558730001</v>
      </c>
      <c r="BM32" s="41">
        <v>71737.059772909997</v>
      </c>
      <c r="BN32" s="41">
        <v>45344.039568829998</v>
      </c>
      <c r="BO32" s="41">
        <v>21084.546245559999</v>
      </c>
      <c r="BP32" s="42">
        <v>-8472.7242079999996</v>
      </c>
      <c r="BQ32" s="12"/>
      <c r="BR32" s="148"/>
      <c r="BS32" s="148"/>
      <c r="BT32" s="168"/>
    </row>
    <row r="33" spans="1:72" s="8" customFormat="1" x14ac:dyDescent="0.2">
      <c r="A33" s="19">
        <v>1999</v>
      </c>
      <c r="B33" s="32"/>
      <c r="C33" s="15">
        <v>150552.03645699998</v>
      </c>
      <c r="D33" s="13">
        <v>150923.79169776</v>
      </c>
      <c r="E33" s="13">
        <v>-371.75524076001602</v>
      </c>
      <c r="F33" s="13">
        <v>150552.03645699998</v>
      </c>
      <c r="G33" s="13">
        <v>150877.71053764</v>
      </c>
      <c r="H33" s="14">
        <v>-325.67408064001938</v>
      </c>
      <c r="I33" s="13">
        <v>119390.36250993999</v>
      </c>
      <c r="J33" s="13">
        <v>120263.2765674</v>
      </c>
      <c r="K33" s="13">
        <v>-872.91405746000237</v>
      </c>
      <c r="L33" s="13">
        <v>119390.36250993999</v>
      </c>
      <c r="M33" s="13">
        <v>120217.19540728</v>
      </c>
      <c r="N33" s="13">
        <v>-826.83289734000573</v>
      </c>
      <c r="O33" s="15">
        <v>44066.6904479</v>
      </c>
      <c r="P33" s="13">
        <v>47316.70436661</v>
      </c>
      <c r="Q33" s="13">
        <v>-3250.0139187099994</v>
      </c>
      <c r="R33" s="13">
        <v>44066.6904479</v>
      </c>
      <c r="S33" s="13">
        <v>47120.616152640003</v>
      </c>
      <c r="T33" s="14">
        <v>-3053.9257047400024</v>
      </c>
      <c r="U33" s="15">
        <v>59092.079165039999</v>
      </c>
      <c r="V33" s="13">
        <v>58122.758544739998</v>
      </c>
      <c r="W33" s="13">
        <v>969.32062030000088</v>
      </c>
      <c r="X33" s="13">
        <v>59092.079165039999</v>
      </c>
      <c r="Y33" s="13">
        <v>58122.758544739998</v>
      </c>
      <c r="Z33" s="14">
        <v>969.32062030000088</v>
      </c>
      <c r="AA33" s="15">
        <v>40538.570780239999</v>
      </c>
      <c r="AB33" s="13">
        <v>39708.789933969994</v>
      </c>
      <c r="AC33" s="13">
        <v>829.78084627000499</v>
      </c>
      <c r="AD33" s="13">
        <v>40538.570780239999</v>
      </c>
      <c r="AE33" s="13">
        <v>39708.789933969994</v>
      </c>
      <c r="AF33" s="14">
        <v>829.78084627000499</v>
      </c>
      <c r="AG33" s="15">
        <v>42762.339489770005</v>
      </c>
      <c r="AH33" s="13">
        <v>42261.18067378</v>
      </c>
      <c r="AI33" s="13">
        <v>501.15881599000568</v>
      </c>
      <c r="AJ33" s="13">
        <v>42762.339489770005</v>
      </c>
      <c r="AK33" s="13">
        <v>42261.18067378</v>
      </c>
      <c r="AL33" s="14">
        <v>501.15881599000568</v>
      </c>
      <c r="AM33" s="15">
        <v>0</v>
      </c>
      <c r="AN33" s="13">
        <v>0</v>
      </c>
      <c r="AO33" s="14">
        <v>0</v>
      </c>
      <c r="AP33" s="13">
        <v>0</v>
      </c>
      <c r="AQ33" s="13">
        <v>0</v>
      </c>
      <c r="AR33" s="13">
        <v>0</v>
      </c>
      <c r="AS33" s="15">
        <v>34203.308983819996</v>
      </c>
      <c r="AT33" s="13">
        <v>107162.47192598</v>
      </c>
      <c r="AU33" s="14">
        <v>-72959.16293980999</v>
      </c>
      <c r="AV33" s="15">
        <v>61130.183215470002</v>
      </c>
      <c r="AW33" s="13">
        <v>70088.940872899999</v>
      </c>
      <c r="AX33" s="14">
        <v>-8958.7576604299993</v>
      </c>
      <c r="AY33" s="15">
        <v>0</v>
      </c>
      <c r="AZ33" s="13">
        <v>0</v>
      </c>
      <c r="BA33" s="14">
        <v>0</v>
      </c>
      <c r="BB33" s="15">
        <v>27124.683206000002</v>
      </c>
      <c r="BC33" s="13">
        <v>9200.2361039999996</v>
      </c>
      <c r="BD33" s="13">
        <v>17924.447102000002</v>
      </c>
      <c r="BE33" s="40">
        <v>212659.35468090998</v>
      </c>
      <c r="BF33" s="41">
        <v>212424.02057291</v>
      </c>
      <c r="BG33" s="41">
        <v>102253.94775677999</v>
      </c>
      <c r="BH33" s="41">
        <v>61741.347818680006</v>
      </c>
      <c r="BI33" s="41">
        <v>48428.724997450001</v>
      </c>
      <c r="BJ33" s="42">
        <v>8035.334108</v>
      </c>
      <c r="BK33" s="40">
        <v>134864.79846590001</v>
      </c>
      <c r="BL33" s="41">
        <v>153101.9571799</v>
      </c>
      <c r="BM33" s="41">
        <v>87830.292437530006</v>
      </c>
      <c r="BN33" s="41">
        <v>45487.108070230002</v>
      </c>
      <c r="BO33" s="41">
        <v>19784.556672139999</v>
      </c>
      <c r="BP33" s="42">
        <v>-10437.158713999999</v>
      </c>
      <c r="BQ33" s="12"/>
      <c r="BR33" s="148"/>
      <c r="BS33" s="148"/>
      <c r="BT33" s="168"/>
    </row>
    <row r="34" spans="1:72" s="8" customFormat="1" x14ac:dyDescent="0.2">
      <c r="A34" s="19">
        <v>2000</v>
      </c>
      <c r="B34" s="32"/>
      <c r="C34" s="15">
        <v>165540.63042713999</v>
      </c>
      <c r="D34" s="13">
        <v>153721.61700062998</v>
      </c>
      <c r="E34" s="13">
        <v>11819.013426510006</v>
      </c>
      <c r="F34" s="13">
        <v>164958.62164713998</v>
      </c>
      <c r="G34" s="13">
        <v>153721.61700062998</v>
      </c>
      <c r="H34" s="14">
        <v>11237.004646510002</v>
      </c>
      <c r="I34" s="13">
        <v>132956.96246559001</v>
      </c>
      <c r="J34" s="13">
        <v>124519.56619756999</v>
      </c>
      <c r="K34" s="13">
        <v>8437.3962680200202</v>
      </c>
      <c r="L34" s="13">
        <v>132374.95368559001</v>
      </c>
      <c r="M34" s="13">
        <v>124519.56619756999</v>
      </c>
      <c r="N34" s="13">
        <v>7855.3874880200165</v>
      </c>
      <c r="O34" s="15">
        <v>53115.813240889998</v>
      </c>
      <c r="P34" s="13">
        <v>49324.114339849999</v>
      </c>
      <c r="Q34" s="13">
        <v>3791.6989010399993</v>
      </c>
      <c r="R34" s="13">
        <v>52533.804460890002</v>
      </c>
      <c r="S34" s="13">
        <v>49324.114339849999</v>
      </c>
      <c r="T34" s="14">
        <v>3209.6901210400029</v>
      </c>
      <c r="U34" s="15">
        <v>63159.531452839998</v>
      </c>
      <c r="V34" s="13">
        <v>60315.215763690001</v>
      </c>
      <c r="W34" s="13">
        <v>2844.3156891499966</v>
      </c>
      <c r="X34" s="13">
        <v>63159.531452839998</v>
      </c>
      <c r="Y34" s="13">
        <v>60315.215763690001</v>
      </c>
      <c r="Z34" s="14">
        <v>2844.3156891499966</v>
      </c>
      <c r="AA34" s="15">
        <v>42062.425284769997</v>
      </c>
      <c r="AB34" s="13">
        <v>40594.040972439994</v>
      </c>
      <c r="AC34" s="13">
        <v>1468.384312330003</v>
      </c>
      <c r="AD34" s="13">
        <v>42062.425284769997</v>
      </c>
      <c r="AE34" s="13">
        <v>40594.040972439994</v>
      </c>
      <c r="AF34" s="14">
        <v>1468.384312330003</v>
      </c>
      <c r="AG34" s="15">
        <v>44949.196528549997</v>
      </c>
      <c r="AH34" s="13">
        <v>41567.579370549996</v>
      </c>
      <c r="AI34" s="13">
        <v>3381.6171580000009</v>
      </c>
      <c r="AJ34" s="13">
        <v>44949.196528549997</v>
      </c>
      <c r="AK34" s="13">
        <v>41567.579370549996</v>
      </c>
      <c r="AL34" s="14">
        <v>3381.6171580000009</v>
      </c>
      <c r="AM34" s="15">
        <v>0</v>
      </c>
      <c r="AN34" s="13">
        <v>0</v>
      </c>
      <c r="AO34" s="14">
        <v>0</v>
      </c>
      <c r="AP34" s="13">
        <v>0</v>
      </c>
      <c r="AQ34" s="13">
        <v>0</v>
      </c>
      <c r="AR34" s="13">
        <v>0</v>
      </c>
      <c r="AS34" s="15">
        <v>44696.465765579997</v>
      </c>
      <c r="AT34" s="13">
        <v>116809.15849792001</v>
      </c>
      <c r="AU34" s="14">
        <v>-72112.692732669995</v>
      </c>
      <c r="AV34" s="15">
        <v>61836.083550360003</v>
      </c>
      <c r="AW34" s="13">
        <v>75245.552384230003</v>
      </c>
      <c r="AX34" s="14">
        <v>-13409.468836869999</v>
      </c>
      <c r="AY34" s="15">
        <v>0</v>
      </c>
      <c r="AZ34" s="13">
        <v>0</v>
      </c>
      <c r="BA34" s="14">
        <v>0</v>
      </c>
      <c r="BB34" s="15">
        <v>28112.830368999999</v>
      </c>
      <c r="BC34" s="13">
        <v>6680.8250990000006</v>
      </c>
      <c r="BD34" s="13">
        <v>21432.005269999998</v>
      </c>
      <c r="BE34" s="40">
        <v>220408.05329139999</v>
      </c>
      <c r="BF34" s="41">
        <v>220343.14297040002</v>
      </c>
      <c r="BG34" s="41">
        <v>108147.58760905001</v>
      </c>
      <c r="BH34" s="41">
        <v>63141.266243239996</v>
      </c>
      <c r="BI34" s="41">
        <v>49054.289118109999</v>
      </c>
      <c r="BJ34" s="42">
        <v>5764.9103210000003</v>
      </c>
      <c r="BK34" s="40">
        <v>143088.83475360001</v>
      </c>
      <c r="BL34" s="41">
        <v>164502.59250560001</v>
      </c>
      <c r="BM34" s="41">
        <v>95811.166171920006</v>
      </c>
      <c r="BN34" s="41">
        <v>49013.942368670003</v>
      </c>
      <c r="BO34" s="41">
        <v>19677.48396501</v>
      </c>
      <c r="BP34" s="42">
        <v>-15713.757752</v>
      </c>
      <c r="BQ34" s="12"/>
      <c r="BR34" s="148"/>
      <c r="BS34" s="148"/>
      <c r="BT34" s="168"/>
    </row>
    <row r="35" spans="1:72" s="8" customFormat="1" x14ac:dyDescent="0.2">
      <c r="A35" s="19">
        <v>2001</v>
      </c>
      <c r="B35" s="32"/>
      <c r="C35" s="15">
        <v>166140.32598776001</v>
      </c>
      <c r="D35" s="13">
        <v>161900.35302055001</v>
      </c>
      <c r="E35" s="13">
        <v>4239.9729672099929</v>
      </c>
      <c r="F35" s="13">
        <v>165937.41686875999</v>
      </c>
      <c r="G35" s="13">
        <v>160820.35301554998</v>
      </c>
      <c r="H35" s="14">
        <v>5117.0638532100129</v>
      </c>
      <c r="I35" s="13">
        <v>132166.80056725</v>
      </c>
      <c r="J35" s="13">
        <v>131448.23050872999</v>
      </c>
      <c r="K35" s="13">
        <v>718.57005852001021</v>
      </c>
      <c r="L35" s="13">
        <v>131963.89144824998</v>
      </c>
      <c r="M35" s="13">
        <v>130368.23050373</v>
      </c>
      <c r="N35" s="13">
        <v>1595.6609445199865</v>
      </c>
      <c r="O35" s="15">
        <v>50560.830609090001</v>
      </c>
      <c r="P35" s="13">
        <v>52251.1050092</v>
      </c>
      <c r="Q35" s="13">
        <v>-1690.27440011</v>
      </c>
      <c r="R35" s="13">
        <v>50357.921490089997</v>
      </c>
      <c r="S35" s="13">
        <v>51171.105004199999</v>
      </c>
      <c r="T35" s="14">
        <v>-813.18351411000185</v>
      </c>
      <c r="U35" s="15">
        <v>65403.676698670002</v>
      </c>
      <c r="V35" s="13">
        <v>64007.504368139998</v>
      </c>
      <c r="W35" s="13">
        <v>1396.1723305300038</v>
      </c>
      <c r="X35" s="13">
        <v>65403.676698670002</v>
      </c>
      <c r="Y35" s="13">
        <v>64007.504368139998</v>
      </c>
      <c r="Z35" s="14">
        <v>1396.1723305300038</v>
      </c>
      <c r="AA35" s="15">
        <v>43027.972307510005</v>
      </c>
      <c r="AB35" s="13">
        <v>41704.057589110002</v>
      </c>
      <c r="AC35" s="13">
        <v>1323.914718400003</v>
      </c>
      <c r="AD35" s="13">
        <v>43027.972307510005</v>
      </c>
      <c r="AE35" s="13">
        <v>41704.057589110002</v>
      </c>
      <c r="AF35" s="14">
        <v>1323.914718400003</v>
      </c>
      <c r="AG35" s="15">
        <v>46955.360131989997</v>
      </c>
      <c r="AH35" s="13">
        <v>43433.95722299</v>
      </c>
      <c r="AI35" s="13">
        <v>3521.4029089999967</v>
      </c>
      <c r="AJ35" s="13">
        <v>46955.360131989997</v>
      </c>
      <c r="AK35" s="13">
        <v>43433.95722299</v>
      </c>
      <c r="AL35" s="14">
        <v>3521.4029089999967</v>
      </c>
      <c r="AM35" s="15">
        <v>0</v>
      </c>
      <c r="AN35" s="13">
        <v>0</v>
      </c>
      <c r="AO35" s="14">
        <v>0</v>
      </c>
      <c r="AP35" s="13">
        <v>0</v>
      </c>
      <c r="AQ35" s="13">
        <v>0</v>
      </c>
      <c r="AR35" s="13">
        <v>0</v>
      </c>
      <c r="AS35" s="15">
        <v>35798.861980279995</v>
      </c>
      <c r="AT35" s="13">
        <v>114111.94130303001</v>
      </c>
      <c r="AU35" s="14">
        <v>-78313.079322830003</v>
      </c>
      <c r="AV35" s="15">
        <v>63481.597666410002</v>
      </c>
      <c r="AW35" s="13">
        <v>76521.992423810007</v>
      </c>
      <c r="AX35" s="14">
        <v>-13040.394761399999</v>
      </c>
      <c r="AY35" s="15">
        <v>0</v>
      </c>
      <c r="AZ35" s="13">
        <v>0</v>
      </c>
      <c r="BA35" s="14">
        <v>0</v>
      </c>
      <c r="BB35" s="15">
        <v>27058.398044000001</v>
      </c>
      <c r="BC35" s="13">
        <v>3248.2341179999999</v>
      </c>
      <c r="BD35" s="13">
        <v>23810.163927000001</v>
      </c>
      <c r="BE35" s="40">
        <v>219468.85299404</v>
      </c>
      <c r="BF35" s="41">
        <v>219321.86660203998</v>
      </c>
      <c r="BG35" s="41">
        <v>106883.90028714</v>
      </c>
      <c r="BH35" s="41">
        <v>63322.576737629999</v>
      </c>
      <c r="BI35" s="41">
        <v>49115.389577269998</v>
      </c>
      <c r="BJ35" s="42">
        <v>2466.9863919999998</v>
      </c>
      <c r="BK35" s="40">
        <v>148246.73769988</v>
      </c>
      <c r="BL35" s="41">
        <v>170003.52658087999</v>
      </c>
      <c r="BM35" s="41">
        <v>103646.84189503</v>
      </c>
      <c r="BN35" s="41">
        <v>47651.160667880002</v>
      </c>
      <c r="BO35" s="41">
        <v>18705.524017970001</v>
      </c>
      <c r="BP35" s="42">
        <v>-19436.788881</v>
      </c>
      <c r="BQ35" s="12"/>
      <c r="BR35" s="148"/>
      <c r="BS35" s="148"/>
      <c r="BT35" s="168"/>
    </row>
    <row r="36" spans="1:72" s="8" customFormat="1" x14ac:dyDescent="0.2">
      <c r="A36" s="19">
        <v>2002</v>
      </c>
      <c r="B36" s="32"/>
      <c r="C36" s="15">
        <v>170512.95565762999</v>
      </c>
      <c r="D36" s="13">
        <v>168371.03026617999</v>
      </c>
      <c r="E36" s="13">
        <v>2141.9253914500005</v>
      </c>
      <c r="F36" s="13">
        <v>166809.59486603001</v>
      </c>
      <c r="G36" s="13">
        <v>167682.22025518</v>
      </c>
      <c r="H36" s="14">
        <v>-872.62538914999459</v>
      </c>
      <c r="I36" s="13">
        <v>135943.71303036</v>
      </c>
      <c r="J36" s="13">
        <v>135605.10110422998</v>
      </c>
      <c r="K36" s="13">
        <v>338.61192613001913</v>
      </c>
      <c r="L36" s="13">
        <v>132240.35223875998</v>
      </c>
      <c r="M36" s="13">
        <v>134916.29109323001</v>
      </c>
      <c r="N36" s="13">
        <v>-2675.9388544700341</v>
      </c>
      <c r="O36" s="15">
        <v>52551.69131912</v>
      </c>
      <c r="P36" s="13">
        <v>53035.342169930002</v>
      </c>
      <c r="Q36" s="13">
        <v>-483.65085081000143</v>
      </c>
      <c r="R36" s="13">
        <v>48848.330527520004</v>
      </c>
      <c r="S36" s="13">
        <v>52346.53215893</v>
      </c>
      <c r="T36" s="14">
        <v>-3498.2016314099965</v>
      </c>
      <c r="U36" s="15">
        <v>66556.117984969998</v>
      </c>
      <c r="V36" s="13">
        <v>66704.811843529998</v>
      </c>
      <c r="W36" s="13">
        <v>-148.69385856000008</v>
      </c>
      <c r="X36" s="13">
        <v>66556.117984969998</v>
      </c>
      <c r="Y36" s="13">
        <v>66704.811843529998</v>
      </c>
      <c r="Z36" s="14">
        <v>-148.69385856000008</v>
      </c>
      <c r="AA36" s="15">
        <v>43646.397454230006</v>
      </c>
      <c r="AB36" s="13">
        <v>42493.340947360004</v>
      </c>
      <c r="AC36" s="13">
        <v>1153.0565068700016</v>
      </c>
      <c r="AD36" s="13">
        <v>43646.397454230006</v>
      </c>
      <c r="AE36" s="13">
        <v>42493.340947360004</v>
      </c>
      <c r="AF36" s="14">
        <v>1153.0565068700016</v>
      </c>
      <c r="AG36" s="15">
        <v>47806.817505070001</v>
      </c>
      <c r="AH36" s="13">
        <v>46003.504041050001</v>
      </c>
      <c r="AI36" s="13">
        <v>1803.3134640200005</v>
      </c>
      <c r="AJ36" s="13">
        <v>47806.817505070001</v>
      </c>
      <c r="AK36" s="13">
        <v>46003.504041050001</v>
      </c>
      <c r="AL36" s="14">
        <v>1803.3134640200005</v>
      </c>
      <c r="AM36" s="15">
        <v>0</v>
      </c>
      <c r="AN36" s="13">
        <v>0</v>
      </c>
      <c r="AO36" s="14">
        <v>0</v>
      </c>
      <c r="AP36" s="13">
        <v>0</v>
      </c>
      <c r="AQ36" s="13">
        <v>0</v>
      </c>
      <c r="AR36" s="13">
        <v>0</v>
      </c>
      <c r="AS36" s="15">
        <v>50162.763299620005</v>
      </c>
      <c r="AT36" s="13">
        <v>133203.62215872001</v>
      </c>
      <c r="AU36" s="14">
        <v>-83040.858860530003</v>
      </c>
      <c r="AV36" s="15">
        <v>64574.318199679998</v>
      </c>
      <c r="AW36" s="13">
        <v>78442.876245660009</v>
      </c>
      <c r="AX36" s="14">
        <v>-13868.558046979999</v>
      </c>
      <c r="AY36" s="15">
        <v>0</v>
      </c>
      <c r="AZ36" s="13">
        <v>0</v>
      </c>
      <c r="BA36" s="14">
        <v>0</v>
      </c>
      <c r="BB36" s="15">
        <v>25453.644259000001</v>
      </c>
      <c r="BC36" s="13">
        <v>1027.5956940000001</v>
      </c>
      <c r="BD36" s="13">
        <v>24426.04856553</v>
      </c>
      <c r="BE36" s="40">
        <v>236438.70469357999</v>
      </c>
      <c r="BF36" s="41">
        <v>236385.33037158</v>
      </c>
      <c r="BG36" s="41">
        <v>122438.18463249</v>
      </c>
      <c r="BH36" s="41">
        <v>65352.230285329999</v>
      </c>
      <c r="BI36" s="41">
        <v>48594.915453759997</v>
      </c>
      <c r="BJ36" s="42">
        <v>63.374321999999999</v>
      </c>
      <c r="BK36" s="40">
        <v>155665.21700957001</v>
      </c>
      <c r="BL36" s="41">
        <v>176830.11456156999</v>
      </c>
      <c r="BM36" s="41">
        <v>111063.63361156</v>
      </c>
      <c r="BN36" s="41">
        <v>48013.98304177</v>
      </c>
      <c r="BO36" s="41">
        <v>17752.497908239999</v>
      </c>
      <c r="BP36" s="42">
        <v>-21154.897551999999</v>
      </c>
      <c r="BQ36" s="12"/>
      <c r="BR36" s="148"/>
      <c r="BS36" s="148"/>
      <c r="BT36" s="168"/>
    </row>
    <row r="37" spans="1:72" s="8" customFormat="1" x14ac:dyDescent="0.2">
      <c r="A37" s="19">
        <v>2003</v>
      </c>
      <c r="B37" s="32"/>
      <c r="C37" s="15">
        <v>164996.93454260999</v>
      </c>
      <c r="D37" s="13">
        <v>171790.83545598999</v>
      </c>
      <c r="E37" s="13">
        <v>-6793.9009133799991</v>
      </c>
      <c r="F37" s="13">
        <v>164996.93454260999</v>
      </c>
      <c r="G37" s="13">
        <v>171790.83545598999</v>
      </c>
      <c r="H37" s="14">
        <v>-6793.9009133799991</v>
      </c>
      <c r="I37" s="13">
        <v>131278.65355528001</v>
      </c>
      <c r="J37" s="13">
        <v>137176.9951349</v>
      </c>
      <c r="K37" s="13">
        <v>-5898.3415796199988</v>
      </c>
      <c r="L37" s="13">
        <v>131278.65355528001</v>
      </c>
      <c r="M37" s="13">
        <v>137176.9951349</v>
      </c>
      <c r="N37" s="13">
        <v>-5898.3415796199988</v>
      </c>
      <c r="O37" s="15">
        <v>48684.912875800001</v>
      </c>
      <c r="P37" s="13">
        <v>52445.460289499999</v>
      </c>
      <c r="Q37" s="13">
        <v>-3760.5474136999983</v>
      </c>
      <c r="R37" s="13">
        <v>48684.912875800001</v>
      </c>
      <c r="S37" s="13">
        <v>52445.460289499999</v>
      </c>
      <c r="T37" s="14">
        <v>-3760.5474136999983</v>
      </c>
      <c r="U37" s="15">
        <v>66007.470151699992</v>
      </c>
      <c r="V37" s="13">
        <v>67974.388368740008</v>
      </c>
      <c r="W37" s="13">
        <v>-1966.9182170400163</v>
      </c>
      <c r="X37" s="13">
        <v>66007.470151699992</v>
      </c>
      <c r="Y37" s="13">
        <v>67974.388368740008</v>
      </c>
      <c r="Z37" s="14">
        <v>-1966.9182170400163</v>
      </c>
      <c r="AA37" s="15">
        <v>44117.506489070001</v>
      </c>
      <c r="AB37" s="13">
        <v>44126.179807699998</v>
      </c>
      <c r="AC37" s="13">
        <v>-8.6733186299970839</v>
      </c>
      <c r="AD37" s="13">
        <v>44117.506489070001</v>
      </c>
      <c r="AE37" s="13">
        <v>44126.179807699998</v>
      </c>
      <c r="AF37" s="14">
        <v>-8.6733186299970839</v>
      </c>
      <c r="AG37" s="15">
        <v>47728.067644119998</v>
      </c>
      <c r="AH37" s="13">
        <v>48623.626981119996</v>
      </c>
      <c r="AI37" s="13">
        <v>-895.55933699999878</v>
      </c>
      <c r="AJ37" s="13">
        <v>47728.067644119998</v>
      </c>
      <c r="AK37" s="13">
        <v>48623.626981119996</v>
      </c>
      <c r="AL37" s="14">
        <v>-895.55933699999878</v>
      </c>
      <c r="AM37" s="15">
        <v>0</v>
      </c>
      <c r="AN37" s="13">
        <v>0</v>
      </c>
      <c r="AO37" s="14">
        <v>0</v>
      </c>
      <c r="AP37" s="13">
        <v>0</v>
      </c>
      <c r="AQ37" s="13">
        <v>0</v>
      </c>
      <c r="AR37" s="13">
        <v>0</v>
      </c>
      <c r="AS37" s="15">
        <v>41234.784939290003</v>
      </c>
      <c r="AT37" s="13">
        <v>131866.70869897</v>
      </c>
      <c r="AU37" s="14">
        <v>-90631.923760920006</v>
      </c>
      <c r="AV37" s="15">
        <v>67154.821268900007</v>
      </c>
      <c r="AW37" s="13">
        <v>81714.622449250004</v>
      </c>
      <c r="AX37" s="14">
        <v>-14559.801180349999</v>
      </c>
      <c r="AY37" s="15">
        <v>0</v>
      </c>
      <c r="AZ37" s="13">
        <v>0</v>
      </c>
      <c r="BA37" s="14">
        <v>0</v>
      </c>
      <c r="BB37" s="15">
        <v>25483.306031</v>
      </c>
      <c r="BC37" s="13">
        <v>1105.356722</v>
      </c>
      <c r="BD37" s="13">
        <v>24377.949309510001</v>
      </c>
      <c r="BE37" s="40">
        <v>240438.43828178998</v>
      </c>
      <c r="BF37" s="41">
        <v>240178.95555178999</v>
      </c>
      <c r="BG37" s="41">
        <v>123809.01618193001</v>
      </c>
      <c r="BH37" s="41">
        <v>69755.934541030001</v>
      </c>
      <c r="BI37" s="41">
        <v>46614.004828829995</v>
      </c>
      <c r="BJ37" s="42">
        <v>259.48273</v>
      </c>
      <c r="BK37" s="40">
        <v>160879.62865152</v>
      </c>
      <c r="BL37" s="41">
        <v>182564.06006151999</v>
      </c>
      <c r="BM37" s="41">
        <v>115113.95184767</v>
      </c>
      <c r="BN37" s="41">
        <v>49522.685766330003</v>
      </c>
      <c r="BO37" s="41">
        <v>17927.422447519999</v>
      </c>
      <c r="BP37" s="42">
        <v>-21684.431410000001</v>
      </c>
      <c r="BQ37" s="12"/>
      <c r="BR37" s="148"/>
      <c r="BS37" s="148"/>
      <c r="BT37" s="168"/>
    </row>
    <row r="38" spans="1:72" s="8" customFormat="1" x14ac:dyDescent="0.2">
      <c r="A38" s="19">
        <v>2004</v>
      </c>
      <c r="B38" s="32"/>
      <c r="C38" s="15">
        <v>168839.91983145999</v>
      </c>
      <c r="D38" s="13">
        <v>175346.03201554998</v>
      </c>
      <c r="E38" s="13">
        <v>-6506.1121840899868</v>
      </c>
      <c r="F38" s="13">
        <v>168839.91983145999</v>
      </c>
      <c r="G38" s="13">
        <v>174225.34614746002</v>
      </c>
      <c r="H38" s="14">
        <v>-5385.4263160000264</v>
      </c>
      <c r="I38" s="13">
        <v>135740.40874614997</v>
      </c>
      <c r="J38" s="13">
        <v>140149.96916532001</v>
      </c>
      <c r="K38" s="13">
        <v>-4409.5604191700404</v>
      </c>
      <c r="L38" s="13">
        <v>135740.40874614997</v>
      </c>
      <c r="M38" s="13">
        <v>139029.28329722999</v>
      </c>
      <c r="N38" s="13">
        <v>-3288.8745510800218</v>
      </c>
      <c r="O38" s="15">
        <v>50117.782927050001</v>
      </c>
      <c r="P38" s="13">
        <v>53815.605868320003</v>
      </c>
      <c r="Q38" s="13">
        <v>-3697.822941270002</v>
      </c>
      <c r="R38" s="13">
        <v>50117.782927050001</v>
      </c>
      <c r="S38" s="13">
        <v>52694.920000229999</v>
      </c>
      <c r="T38" s="14">
        <v>-2577.137073179998</v>
      </c>
      <c r="U38" s="15">
        <v>68229.48606807999</v>
      </c>
      <c r="V38" s="13">
        <v>68931.770700059991</v>
      </c>
      <c r="W38" s="13">
        <v>-702.284631980001</v>
      </c>
      <c r="X38" s="13">
        <v>68229.48606807999</v>
      </c>
      <c r="Y38" s="13">
        <v>68931.770700059991</v>
      </c>
      <c r="Z38" s="14">
        <v>-702.284631980001</v>
      </c>
      <c r="AA38" s="15">
        <v>44860.474387249997</v>
      </c>
      <c r="AB38" s="13">
        <v>44325.227311590003</v>
      </c>
      <c r="AC38" s="13">
        <v>535.24707565999415</v>
      </c>
      <c r="AD38" s="13">
        <v>44860.474387249997</v>
      </c>
      <c r="AE38" s="13">
        <v>44325.227311590003</v>
      </c>
      <c r="AF38" s="14">
        <v>535.24707565999415</v>
      </c>
      <c r="AG38" s="15">
        <v>47644.082562870004</v>
      </c>
      <c r="AH38" s="13">
        <v>49740.634329870001</v>
      </c>
      <c r="AI38" s="13">
        <v>-2096.5517669999972</v>
      </c>
      <c r="AJ38" s="13">
        <v>47644.082562870004</v>
      </c>
      <c r="AK38" s="13">
        <v>49740.634329870001</v>
      </c>
      <c r="AL38" s="14">
        <v>-2096.5517669999972</v>
      </c>
      <c r="AM38" s="15">
        <v>0</v>
      </c>
      <c r="AN38" s="13">
        <v>0</v>
      </c>
      <c r="AO38" s="14">
        <v>0</v>
      </c>
      <c r="AP38" s="13">
        <v>0</v>
      </c>
      <c r="AQ38" s="13">
        <v>0</v>
      </c>
      <c r="AR38" s="13">
        <v>0</v>
      </c>
      <c r="AS38" s="15">
        <v>37505.516270319997</v>
      </c>
      <c r="AT38" s="13">
        <v>135414.55848681001</v>
      </c>
      <c r="AU38" s="14">
        <v>-97909.042215480004</v>
      </c>
      <c r="AV38" s="15">
        <v>68078.305655160002</v>
      </c>
      <c r="AW38" s="13">
        <v>83885.122088090007</v>
      </c>
      <c r="AX38" s="14">
        <v>-15806.816431980002</v>
      </c>
      <c r="AY38" s="15">
        <v>0</v>
      </c>
      <c r="AZ38" s="13">
        <v>0</v>
      </c>
      <c r="BA38" s="14">
        <v>0</v>
      </c>
      <c r="BB38" s="15">
        <v>25973.263138000002</v>
      </c>
      <c r="BC38" s="13">
        <v>3092.2084160000004</v>
      </c>
      <c r="BD38" s="13">
        <v>22881.054721799999</v>
      </c>
      <c r="BE38" s="40">
        <v>245923.09384389</v>
      </c>
      <c r="BF38" s="41">
        <v>245620.24762389</v>
      </c>
      <c r="BG38" s="41">
        <v>126739.91277309001</v>
      </c>
      <c r="BH38" s="41">
        <v>71752.580316929991</v>
      </c>
      <c r="BI38" s="41">
        <v>47127.75453387</v>
      </c>
      <c r="BJ38" s="42">
        <v>2302.8462200000004</v>
      </c>
      <c r="BK38" s="40">
        <v>167362.26334457</v>
      </c>
      <c r="BL38" s="41">
        <v>190092.01479757001</v>
      </c>
      <c r="BM38" s="41">
        <v>120438.03991114</v>
      </c>
      <c r="BN38" s="41">
        <v>50662.943702160002</v>
      </c>
      <c r="BO38" s="41">
        <v>18991.031184269999</v>
      </c>
      <c r="BP38" s="42">
        <v>-20729.751453000001</v>
      </c>
      <c r="BQ38" s="12"/>
      <c r="BR38" s="148"/>
      <c r="BS38" s="148"/>
      <c r="BT38" s="168"/>
    </row>
    <row r="39" spans="1:72" s="8" customFormat="1" x14ac:dyDescent="0.2">
      <c r="A39" s="19">
        <v>2005</v>
      </c>
      <c r="B39" s="32"/>
      <c r="C39" s="15">
        <v>176511.02869407</v>
      </c>
      <c r="D39" s="13">
        <v>178237.22491512998</v>
      </c>
      <c r="E39" s="13">
        <v>-1726.1962210599741</v>
      </c>
      <c r="F39" s="13">
        <v>175160.94808941998</v>
      </c>
      <c r="G39" s="13">
        <v>178148.62491513</v>
      </c>
      <c r="H39" s="14">
        <v>-2987.6768257100193</v>
      </c>
      <c r="I39" s="13">
        <v>143176.61045974999</v>
      </c>
      <c r="J39" s="13">
        <v>141872.18339746</v>
      </c>
      <c r="K39" s="13">
        <v>1304.427062289993</v>
      </c>
      <c r="L39" s="13">
        <v>141826.5298551</v>
      </c>
      <c r="M39" s="13">
        <v>141783.58339746002</v>
      </c>
      <c r="N39" s="13">
        <v>42.94645763997687</v>
      </c>
      <c r="O39" s="15">
        <v>54177.183270680005</v>
      </c>
      <c r="P39" s="13">
        <v>53786.84674714</v>
      </c>
      <c r="Q39" s="13">
        <v>390.33652354000515</v>
      </c>
      <c r="R39" s="13">
        <v>52827.102666029998</v>
      </c>
      <c r="S39" s="13">
        <v>53786.84674714</v>
      </c>
      <c r="T39" s="14">
        <v>-959.7440811100023</v>
      </c>
      <c r="U39" s="15">
        <v>70952.558006179999</v>
      </c>
      <c r="V39" s="13">
        <v>70443.483023690002</v>
      </c>
      <c r="W39" s="13">
        <v>509.07498248999764</v>
      </c>
      <c r="X39" s="13">
        <v>70952.558006179999</v>
      </c>
      <c r="Y39" s="13">
        <v>70354.883023689996</v>
      </c>
      <c r="Z39" s="14">
        <v>597.67498249000346</v>
      </c>
      <c r="AA39" s="15">
        <v>45833.088715359998</v>
      </c>
      <c r="AB39" s="13">
        <v>45073.316663689999</v>
      </c>
      <c r="AC39" s="13">
        <v>759.7720516699992</v>
      </c>
      <c r="AD39" s="13">
        <v>45833.088715359998</v>
      </c>
      <c r="AE39" s="13">
        <v>45073.316663689999</v>
      </c>
      <c r="AF39" s="14">
        <v>759.7720516699992</v>
      </c>
      <c r="AG39" s="15">
        <v>48354.879729809996</v>
      </c>
      <c r="AH39" s="13">
        <v>51385.503011809997</v>
      </c>
      <c r="AI39" s="13">
        <v>-3030.6232820000005</v>
      </c>
      <c r="AJ39" s="13">
        <v>48354.879729809996</v>
      </c>
      <c r="AK39" s="13">
        <v>51385.503011809997</v>
      </c>
      <c r="AL39" s="14">
        <v>-3030.6232820000005</v>
      </c>
      <c r="AM39" s="15">
        <v>0</v>
      </c>
      <c r="AN39" s="13">
        <v>0</v>
      </c>
      <c r="AO39" s="14">
        <v>0</v>
      </c>
      <c r="AP39" s="13">
        <v>0</v>
      </c>
      <c r="AQ39" s="13">
        <v>0</v>
      </c>
      <c r="AR39" s="13">
        <v>0</v>
      </c>
      <c r="AS39" s="15">
        <v>46776.98171185</v>
      </c>
      <c r="AT39" s="13">
        <v>146817.98348813999</v>
      </c>
      <c r="AU39" s="14">
        <v>-100041.00177967999</v>
      </c>
      <c r="AV39" s="15">
        <v>72243.715564490005</v>
      </c>
      <c r="AW39" s="13">
        <v>76568.103354420004</v>
      </c>
      <c r="AX39" s="14">
        <v>-4324.3877889300002</v>
      </c>
      <c r="AY39" s="15">
        <v>0</v>
      </c>
      <c r="AZ39" s="13">
        <v>0</v>
      </c>
      <c r="BA39" s="14">
        <v>0</v>
      </c>
      <c r="BB39" s="15">
        <v>26677.662550999998</v>
      </c>
      <c r="BC39" s="13">
        <v>4837.223234</v>
      </c>
      <c r="BD39" s="13">
        <v>21840.43931776</v>
      </c>
      <c r="BE39" s="40">
        <v>243594.20784066999</v>
      </c>
      <c r="BF39" s="41">
        <v>243171.23258966999</v>
      </c>
      <c r="BG39" s="41">
        <v>130376.52220548999</v>
      </c>
      <c r="BH39" s="41">
        <v>64557.500533359998</v>
      </c>
      <c r="BI39" s="41">
        <v>48237.20985082</v>
      </c>
      <c r="BJ39" s="42">
        <v>4222.9752509999998</v>
      </c>
      <c r="BK39" s="40">
        <v>154175.55261337999</v>
      </c>
      <c r="BL39" s="41">
        <v>178268.85899437999</v>
      </c>
      <c r="BM39" s="41">
        <v>122295.61825167001</v>
      </c>
      <c r="BN39" s="41">
        <v>37671.433013839996</v>
      </c>
      <c r="BO39" s="41">
        <v>18301.807728870001</v>
      </c>
      <c r="BP39" s="42">
        <v>-20293.306380999999</v>
      </c>
      <c r="BQ39" s="12"/>
      <c r="BR39" s="148"/>
      <c r="BS39" s="148"/>
      <c r="BT39" s="168"/>
    </row>
    <row r="40" spans="1:72" s="8" customFormat="1" x14ac:dyDescent="0.2">
      <c r="A40" s="19">
        <v>2006</v>
      </c>
      <c r="B40" s="32"/>
      <c r="C40" s="15">
        <v>187319.43908236001</v>
      </c>
      <c r="D40" s="13">
        <v>179189.38536956999</v>
      </c>
      <c r="E40" s="13">
        <v>8130.053712790017</v>
      </c>
      <c r="F40" s="13">
        <v>184115.97766666001</v>
      </c>
      <c r="G40" s="13">
        <v>179177.91452557</v>
      </c>
      <c r="H40" s="14">
        <v>4938.0631410900096</v>
      </c>
      <c r="I40" s="13">
        <v>152636.10759381999</v>
      </c>
      <c r="J40" s="13">
        <v>143602.20826763002</v>
      </c>
      <c r="K40" s="13">
        <v>9033.8993261899741</v>
      </c>
      <c r="L40" s="13">
        <v>149432.64617811999</v>
      </c>
      <c r="M40" s="13">
        <v>143590.73742362999</v>
      </c>
      <c r="N40" s="13">
        <v>5841.9087544899958</v>
      </c>
      <c r="O40" s="15">
        <v>59699.732390869998</v>
      </c>
      <c r="P40" s="13">
        <v>54278.011868019996</v>
      </c>
      <c r="Q40" s="13">
        <v>5421.7205228500025</v>
      </c>
      <c r="R40" s="13">
        <v>56496.270975170002</v>
      </c>
      <c r="S40" s="13">
        <v>54278.011868019996</v>
      </c>
      <c r="T40" s="14">
        <v>2218.2591071500065</v>
      </c>
      <c r="U40" s="15">
        <v>74198.701129649999</v>
      </c>
      <c r="V40" s="13">
        <v>71858.058985530006</v>
      </c>
      <c r="W40" s="13">
        <v>2340.6421441199927</v>
      </c>
      <c r="X40" s="13">
        <v>74198.701129649999</v>
      </c>
      <c r="Y40" s="13">
        <v>71858.058985530006</v>
      </c>
      <c r="Z40" s="14">
        <v>2340.6421441199927</v>
      </c>
      <c r="AA40" s="15">
        <v>47521.247163439999</v>
      </c>
      <c r="AB40" s="13">
        <v>45847.608778720001</v>
      </c>
      <c r="AC40" s="13">
        <v>1673.6383847199977</v>
      </c>
      <c r="AD40" s="13">
        <v>47521.247163439999</v>
      </c>
      <c r="AE40" s="13">
        <v>45836.137934720005</v>
      </c>
      <c r="AF40" s="14">
        <v>1685.1092287199936</v>
      </c>
      <c r="AG40" s="15">
        <v>49911.158739339997</v>
      </c>
      <c r="AH40" s="13">
        <v>50815.004352360003</v>
      </c>
      <c r="AI40" s="13">
        <v>-903.84561302000657</v>
      </c>
      <c r="AJ40" s="13">
        <v>49911.158739339997</v>
      </c>
      <c r="AK40" s="13">
        <v>50815.004352360003</v>
      </c>
      <c r="AL40" s="14">
        <v>-903.84561302000657</v>
      </c>
      <c r="AM40" s="15">
        <v>0</v>
      </c>
      <c r="AN40" s="13">
        <v>0</v>
      </c>
      <c r="AO40" s="14">
        <v>0</v>
      </c>
      <c r="AP40" s="13">
        <v>0</v>
      </c>
      <c r="AQ40" s="13">
        <v>0</v>
      </c>
      <c r="AR40" s="13">
        <v>0</v>
      </c>
      <c r="AS40" s="15">
        <v>43388.681391039994</v>
      </c>
      <c r="AT40" s="13">
        <v>140619.72086351001</v>
      </c>
      <c r="AU40" s="14">
        <v>-97231.03947085001</v>
      </c>
      <c r="AV40" s="15">
        <v>72460.703953590011</v>
      </c>
      <c r="AW40" s="13">
        <v>74460.401434029991</v>
      </c>
      <c r="AX40" s="14">
        <v>-1999.69748144</v>
      </c>
      <c r="AY40" s="15">
        <v>0</v>
      </c>
      <c r="AZ40" s="13">
        <v>0</v>
      </c>
      <c r="BA40" s="14">
        <v>0</v>
      </c>
      <c r="BB40" s="15">
        <v>27264.311861999999</v>
      </c>
      <c r="BC40" s="13">
        <v>5650.2252529999996</v>
      </c>
      <c r="BD40" s="13">
        <v>21614.086608940001</v>
      </c>
      <c r="BE40" s="40">
        <v>230756.66269873999</v>
      </c>
      <c r="BF40" s="41">
        <v>230542.21460973998</v>
      </c>
      <c r="BG40" s="41">
        <v>123623.64052951001</v>
      </c>
      <c r="BH40" s="41">
        <v>61988.051761359995</v>
      </c>
      <c r="BI40" s="41">
        <v>44930.522318870004</v>
      </c>
      <c r="BJ40" s="42">
        <v>5014.4480889999995</v>
      </c>
      <c r="BK40" s="40">
        <v>144700.61033893001</v>
      </c>
      <c r="BL40" s="41">
        <v>169543.95900492999</v>
      </c>
      <c r="BM40" s="41">
        <v>118527.90443373</v>
      </c>
      <c r="BN40" s="41">
        <v>35244.006378949998</v>
      </c>
      <c r="BO40" s="41">
        <v>15772.04819225</v>
      </c>
      <c r="BP40" s="42">
        <v>-20043.348666000002</v>
      </c>
      <c r="BQ40" s="12"/>
      <c r="BR40" s="148"/>
      <c r="BS40" s="148"/>
      <c r="BT40" s="168"/>
    </row>
    <row r="41" spans="1:72" s="8" customFormat="1" x14ac:dyDescent="0.2">
      <c r="A41" s="19">
        <v>2007</v>
      </c>
      <c r="B41" s="32"/>
      <c r="C41" s="15">
        <v>194881.10706946001</v>
      </c>
      <c r="D41" s="13">
        <v>185567.38564214</v>
      </c>
      <c r="E41" s="13">
        <v>9313.7214273200079</v>
      </c>
      <c r="F41" s="13">
        <v>194126.75420885</v>
      </c>
      <c r="G41" s="13">
        <v>182563.06427137001</v>
      </c>
      <c r="H41" s="14">
        <v>11563.689937479998</v>
      </c>
      <c r="I41" s="13">
        <v>158502.87550490999</v>
      </c>
      <c r="J41" s="13">
        <v>156132.33657417999</v>
      </c>
      <c r="K41" s="13">
        <v>2370.538930729992</v>
      </c>
      <c r="L41" s="13">
        <v>157748.52264430001</v>
      </c>
      <c r="M41" s="13">
        <v>146581.28187340999</v>
      </c>
      <c r="N41" s="13">
        <v>11167.240770890028</v>
      </c>
      <c r="O41" s="15">
        <v>60192.368408480004</v>
      </c>
      <c r="P41" s="13">
        <v>63654.446336609995</v>
      </c>
      <c r="Q41" s="13">
        <v>-3462.0779281299911</v>
      </c>
      <c r="R41" s="13">
        <v>59438.015547870004</v>
      </c>
      <c r="S41" s="13">
        <v>55635.65783887</v>
      </c>
      <c r="T41" s="14">
        <v>3802.3577090000035</v>
      </c>
      <c r="U41" s="15">
        <v>78598.412488360002</v>
      </c>
      <c r="V41" s="13">
        <v>75384.280354739996</v>
      </c>
      <c r="W41" s="13">
        <v>3214.1321336200053</v>
      </c>
      <c r="X41" s="13">
        <v>78598.412488360002</v>
      </c>
      <c r="Y41" s="13">
        <v>73852.014151709998</v>
      </c>
      <c r="Z41" s="14">
        <v>4746.3983366500033</v>
      </c>
      <c r="AA41" s="15">
        <v>49105.852246729999</v>
      </c>
      <c r="AB41" s="13">
        <v>46536.374765790002</v>
      </c>
      <c r="AC41" s="13">
        <v>2569.4774809399969</v>
      </c>
      <c r="AD41" s="13">
        <v>49105.852246729999</v>
      </c>
      <c r="AE41" s="13">
        <v>46536.374765790002</v>
      </c>
      <c r="AF41" s="14">
        <v>2569.4774809399969</v>
      </c>
      <c r="AG41" s="15">
        <v>60833.475681470001</v>
      </c>
      <c r="AH41" s="13">
        <v>53890.293186499999</v>
      </c>
      <c r="AI41" s="13">
        <v>6943.1824949700022</v>
      </c>
      <c r="AJ41" s="13">
        <v>52324.742351469999</v>
      </c>
      <c r="AK41" s="13">
        <v>51928.293186499999</v>
      </c>
      <c r="AL41" s="14">
        <v>396.4491649699994</v>
      </c>
      <c r="AM41" s="15">
        <v>0</v>
      </c>
      <c r="AN41" s="13">
        <v>0</v>
      </c>
      <c r="AO41" s="14">
        <v>0</v>
      </c>
      <c r="AP41" s="13">
        <v>0</v>
      </c>
      <c r="AQ41" s="13">
        <v>0</v>
      </c>
      <c r="AR41" s="13">
        <v>0</v>
      </c>
      <c r="AS41" s="15">
        <v>59801.055391790003</v>
      </c>
      <c r="AT41" s="13">
        <v>147555.91569113001</v>
      </c>
      <c r="AU41" s="14">
        <v>-87754.860299339998</v>
      </c>
      <c r="AV41" s="15">
        <v>76603.504999599987</v>
      </c>
      <c r="AW41" s="13">
        <v>75723.662885749989</v>
      </c>
      <c r="AX41" s="14">
        <v>879.84211285000003</v>
      </c>
      <c r="AY41" s="15">
        <v>0</v>
      </c>
      <c r="AZ41" s="13">
        <v>0</v>
      </c>
      <c r="BA41" s="14">
        <v>0</v>
      </c>
      <c r="BB41" s="15">
        <v>35241.535383000002</v>
      </c>
      <c r="BC41" s="13">
        <v>7554.7303240000001</v>
      </c>
      <c r="BD41" s="13">
        <v>27686.805059679999</v>
      </c>
      <c r="BE41" s="40">
        <v>224433.41579480001</v>
      </c>
      <c r="BF41" s="41">
        <v>225671.17560945</v>
      </c>
      <c r="BG41" s="41">
        <v>120696.02828328</v>
      </c>
      <c r="BH41" s="41">
        <v>60798.246324749998</v>
      </c>
      <c r="BI41" s="41">
        <v>44176.901001419996</v>
      </c>
      <c r="BJ41" s="42">
        <v>4966.3355899999997</v>
      </c>
      <c r="BK41" s="40">
        <v>142612.39090254999</v>
      </c>
      <c r="BL41" s="41">
        <v>173501.31752255</v>
      </c>
      <c r="BM41" s="41">
        <v>125981.35389245</v>
      </c>
      <c r="BN41" s="41">
        <v>33606.316589640002</v>
      </c>
      <c r="BO41" s="41">
        <v>13913.64704046</v>
      </c>
      <c r="BP41" s="42">
        <v>-24684.831215350001</v>
      </c>
      <c r="BQ41" s="12"/>
      <c r="BR41" s="148"/>
      <c r="BS41" s="148"/>
      <c r="BT41" s="168"/>
    </row>
    <row r="42" spans="1:72" s="8" customFormat="1" x14ac:dyDescent="0.2">
      <c r="A42" s="19">
        <v>2008</v>
      </c>
      <c r="B42" s="32"/>
      <c r="C42" s="15">
        <v>193525.98960368999</v>
      </c>
      <c r="D42" s="13">
        <v>190075.0073576</v>
      </c>
      <c r="E42" s="13">
        <v>3450.9822460899886</v>
      </c>
      <c r="F42" s="13">
        <v>193461.79609847997</v>
      </c>
      <c r="G42" s="13">
        <v>180519.94458421</v>
      </c>
      <c r="H42" s="14">
        <v>12941.851514269976</v>
      </c>
      <c r="I42" s="13">
        <v>155538.25647831999</v>
      </c>
      <c r="J42" s="13">
        <v>151570.43068781</v>
      </c>
      <c r="K42" s="13">
        <v>3967.825790509989</v>
      </c>
      <c r="L42" s="13">
        <v>155474.06297310998</v>
      </c>
      <c r="M42" s="13">
        <v>142015.86791442</v>
      </c>
      <c r="N42" s="13">
        <v>13458.195058689977</v>
      </c>
      <c r="O42" s="15">
        <v>65664.072990729997</v>
      </c>
      <c r="P42" s="13">
        <v>65643.545353680005</v>
      </c>
      <c r="Q42" s="13">
        <v>20.527637049992336</v>
      </c>
      <c r="R42" s="13">
        <v>65599.905135519992</v>
      </c>
      <c r="S42" s="13">
        <v>58761.530760729998</v>
      </c>
      <c r="T42" s="14">
        <v>6838.3743747899935</v>
      </c>
      <c r="U42" s="15">
        <v>76572.133023980001</v>
      </c>
      <c r="V42" s="13">
        <v>73205.204392690008</v>
      </c>
      <c r="W42" s="13">
        <v>3366.9286312899931</v>
      </c>
      <c r="X42" s="13">
        <v>76572.107373980005</v>
      </c>
      <c r="Y42" s="13">
        <v>70721.933666119992</v>
      </c>
      <c r="Z42" s="14">
        <v>5850.1737078600127</v>
      </c>
      <c r="AA42" s="15">
        <v>41814.786511179998</v>
      </c>
      <c r="AB42" s="13">
        <v>41234.416987529999</v>
      </c>
      <c r="AC42" s="13">
        <v>580.36952364999888</v>
      </c>
      <c r="AD42" s="13">
        <v>41814.786511179998</v>
      </c>
      <c r="AE42" s="13">
        <v>41045.139533660004</v>
      </c>
      <c r="AF42" s="14">
        <v>769.64697751999483</v>
      </c>
      <c r="AG42" s="15">
        <v>51815.470441279998</v>
      </c>
      <c r="AH42" s="13">
        <v>52332.313985699999</v>
      </c>
      <c r="AI42" s="13">
        <v>-516.8435444200004</v>
      </c>
      <c r="AJ42" s="13">
        <v>51815.470441279998</v>
      </c>
      <c r="AK42" s="13">
        <v>52331.813985699999</v>
      </c>
      <c r="AL42" s="14">
        <v>-516.3435444200004</v>
      </c>
      <c r="AM42" s="15">
        <v>281212.25757972995</v>
      </c>
      <c r="AN42" s="13">
        <v>274955.17580431001</v>
      </c>
      <c r="AO42" s="14">
        <v>6257.0817753299907</v>
      </c>
      <c r="AP42" s="13">
        <v>257601.39514034</v>
      </c>
      <c r="AQ42" s="13">
        <v>275330.14281741</v>
      </c>
      <c r="AR42" s="13">
        <v>-17728.747677159998</v>
      </c>
      <c r="AS42" s="15">
        <v>98833.243707090005</v>
      </c>
      <c r="AT42" s="13">
        <v>144995.93845392999</v>
      </c>
      <c r="AU42" s="14">
        <v>-46162.694747319998</v>
      </c>
      <c r="AV42" s="15">
        <v>82016.657400030002</v>
      </c>
      <c r="AW42" s="13">
        <v>69830.569680939996</v>
      </c>
      <c r="AX42" s="14">
        <v>12186.08771996</v>
      </c>
      <c r="AY42" s="15">
        <v>76751.494033219991</v>
      </c>
      <c r="AZ42" s="13">
        <v>60503.634682539996</v>
      </c>
      <c r="BA42" s="14">
        <v>16247.859350199999</v>
      </c>
      <c r="BB42" s="15">
        <v>29199.843847169999</v>
      </c>
      <c r="BC42" s="13">
        <v>5214.0143946799999</v>
      </c>
      <c r="BD42" s="13">
        <v>23985.829452489997</v>
      </c>
      <c r="BE42" s="40">
        <v>220502.89082506002</v>
      </c>
      <c r="BF42" s="41">
        <v>221898.58826476999</v>
      </c>
      <c r="BG42" s="41">
        <v>121087.04434012</v>
      </c>
      <c r="BH42" s="41">
        <v>55898.98038339</v>
      </c>
      <c r="BI42" s="41">
        <v>44912.563541259995</v>
      </c>
      <c r="BJ42" s="42">
        <v>4193.2839680699999</v>
      </c>
      <c r="BK42" s="40">
        <v>144660.43172361</v>
      </c>
      <c r="BL42" s="41">
        <v>172685.30945125999</v>
      </c>
      <c r="BM42" s="41">
        <v>125826.33593016</v>
      </c>
      <c r="BN42" s="41">
        <v>29533.778382590001</v>
      </c>
      <c r="BO42" s="41">
        <v>17325.19513851</v>
      </c>
      <c r="BP42" s="42">
        <v>-22435.89631987</v>
      </c>
      <c r="BQ42" s="12"/>
      <c r="BR42" s="148"/>
      <c r="BS42" s="148"/>
      <c r="BT42" s="168"/>
    </row>
    <row r="43" spans="1:72" s="8" customFormat="1" x14ac:dyDescent="0.2">
      <c r="A43" s="19">
        <v>2009</v>
      </c>
      <c r="B43" s="32"/>
      <c r="C43" s="15">
        <v>199375.23703644003</v>
      </c>
      <c r="D43" s="13">
        <v>188500.70986748999</v>
      </c>
      <c r="E43" s="13">
        <v>10874.527168950037</v>
      </c>
      <c r="F43" s="13">
        <v>193946.32011224999</v>
      </c>
      <c r="G43" s="13">
        <v>188199.48132807002</v>
      </c>
      <c r="H43" s="14">
        <v>5746.8387841799704</v>
      </c>
      <c r="I43" s="13">
        <v>159724.44539078997</v>
      </c>
      <c r="J43" s="13">
        <v>148228.64628262998</v>
      </c>
      <c r="K43" s="13">
        <v>11495.79910815999</v>
      </c>
      <c r="L43" s="13">
        <v>154295.52846659999</v>
      </c>
      <c r="M43" s="13">
        <v>147927.36409511001</v>
      </c>
      <c r="N43" s="13">
        <v>6368.1643714899838</v>
      </c>
      <c r="O43" s="15">
        <v>69794.67861250999</v>
      </c>
      <c r="P43" s="13">
        <v>60311.01028776</v>
      </c>
      <c r="Q43" s="13">
        <v>9483.6683247499896</v>
      </c>
      <c r="R43" s="13">
        <v>64414.935468969998</v>
      </c>
      <c r="S43" s="13">
        <v>60302.587761629999</v>
      </c>
      <c r="T43" s="14">
        <v>4112.347707339999</v>
      </c>
      <c r="U43" s="15">
        <v>76456.163260360001</v>
      </c>
      <c r="V43" s="13">
        <v>74097.977789440003</v>
      </c>
      <c r="W43" s="13">
        <v>2358.1854709199979</v>
      </c>
      <c r="X43" s="13">
        <v>76406.989479709999</v>
      </c>
      <c r="Y43" s="13">
        <v>74097.977789440003</v>
      </c>
      <c r="Z43" s="14">
        <v>2309.0116902699956</v>
      </c>
      <c r="AA43" s="15">
        <v>42563.00027153</v>
      </c>
      <c r="AB43" s="13">
        <v>42909.054964280003</v>
      </c>
      <c r="AC43" s="13">
        <v>-346.0546927500036</v>
      </c>
      <c r="AD43" s="13">
        <v>42563.00027153</v>
      </c>
      <c r="AE43" s="13">
        <v>42616.195302890002</v>
      </c>
      <c r="AF43" s="14">
        <v>-53.195031360002758</v>
      </c>
      <c r="AG43" s="15">
        <v>53886.947850550001</v>
      </c>
      <c r="AH43" s="13">
        <v>54508.219789759998</v>
      </c>
      <c r="AI43" s="13">
        <v>-621.27193920999707</v>
      </c>
      <c r="AJ43" s="13">
        <v>53886.947850550001</v>
      </c>
      <c r="AK43" s="13">
        <v>54508.27343786</v>
      </c>
      <c r="AL43" s="14">
        <v>-621.32558730999881</v>
      </c>
      <c r="AM43" s="15">
        <v>289808.57701411005</v>
      </c>
      <c r="AN43" s="13">
        <v>264269.35871981998</v>
      </c>
      <c r="AO43" s="14">
        <v>25539.218294570001</v>
      </c>
      <c r="AP43" s="13">
        <v>265378.43677952996</v>
      </c>
      <c r="AQ43" s="13">
        <v>264669.11324857001</v>
      </c>
      <c r="AR43" s="13">
        <v>709.32353123999792</v>
      </c>
      <c r="AS43" s="15">
        <v>94338.558141870002</v>
      </c>
      <c r="AT43" s="13">
        <v>132939.22313293</v>
      </c>
      <c r="AU43" s="14">
        <v>-38600.664990789999</v>
      </c>
      <c r="AV43" s="15">
        <v>92027.393704809991</v>
      </c>
      <c r="AW43" s="13">
        <v>70026.561736820004</v>
      </c>
      <c r="AX43" s="14">
        <v>22000.831967990001</v>
      </c>
      <c r="AY43" s="15">
        <v>79012.484932849999</v>
      </c>
      <c r="AZ43" s="13">
        <v>61703.328378819999</v>
      </c>
      <c r="BA43" s="14">
        <v>17309.156554040001</v>
      </c>
      <c r="BB43" s="15">
        <v>31341.381332789999</v>
      </c>
      <c r="BC43" s="13">
        <v>6511.4865694600003</v>
      </c>
      <c r="BD43" s="13">
        <v>24829.894763330001</v>
      </c>
      <c r="BE43" s="40">
        <v>206449.58624998</v>
      </c>
      <c r="BF43" s="41">
        <v>207599.25779339002</v>
      </c>
      <c r="BG43" s="41">
        <v>109762.94878225001</v>
      </c>
      <c r="BH43" s="41">
        <v>52658.53205604</v>
      </c>
      <c r="BI43" s="41">
        <v>45177.776955100002</v>
      </c>
      <c r="BJ43" s="42">
        <v>5761.5695548000003</v>
      </c>
      <c r="BK43" s="40">
        <v>130909.54181433</v>
      </c>
      <c r="BL43" s="41">
        <v>161264.34682477999</v>
      </c>
      <c r="BM43" s="41">
        <v>117392.3383433</v>
      </c>
      <c r="BN43" s="41">
        <v>25379.227975009999</v>
      </c>
      <c r="BO43" s="41">
        <v>18492.780506470001</v>
      </c>
      <c r="BP43" s="42">
        <v>-23443.563912239999</v>
      </c>
      <c r="BQ43" s="12"/>
      <c r="BR43" s="148"/>
      <c r="BS43" s="148"/>
      <c r="BT43" s="168"/>
    </row>
    <row r="44" spans="1:72" s="8" customFormat="1" x14ac:dyDescent="0.2">
      <c r="A44" s="19">
        <v>2010</v>
      </c>
      <c r="B44" s="32"/>
      <c r="C44" s="15">
        <v>195428.39990803998</v>
      </c>
      <c r="D44" s="13">
        <v>192853.17783381001</v>
      </c>
      <c r="E44" s="13">
        <v>2575.2220742299687</v>
      </c>
      <c r="F44" s="13">
        <v>195428.31786028002</v>
      </c>
      <c r="G44" s="13">
        <v>192216.15167291998</v>
      </c>
      <c r="H44" s="14">
        <v>3212.1661873600387</v>
      </c>
      <c r="I44" s="13">
        <v>155497.65099915001</v>
      </c>
      <c r="J44" s="13">
        <v>151550.909567</v>
      </c>
      <c r="K44" s="13">
        <v>3946.741432150011</v>
      </c>
      <c r="L44" s="13">
        <v>155497.56895138999</v>
      </c>
      <c r="M44" s="13">
        <v>150912.43178560998</v>
      </c>
      <c r="N44" s="13">
        <v>4585.1371657800046</v>
      </c>
      <c r="O44" s="15">
        <v>64741.923855810004</v>
      </c>
      <c r="P44" s="13">
        <v>61604.335107649997</v>
      </c>
      <c r="Q44" s="13">
        <v>3137.5887481600075</v>
      </c>
      <c r="R44" s="13">
        <v>64741.788228049998</v>
      </c>
      <c r="S44" s="13">
        <v>61602.757938399998</v>
      </c>
      <c r="T44" s="14">
        <v>3139.0302896499998</v>
      </c>
      <c r="U44" s="15">
        <v>77477.947756160007</v>
      </c>
      <c r="V44" s="13">
        <v>76261.146650380004</v>
      </c>
      <c r="W44" s="13">
        <v>1216.8011057800031</v>
      </c>
      <c r="X44" s="13">
        <v>77478.001336159999</v>
      </c>
      <c r="Y44" s="13">
        <v>75642.762379990003</v>
      </c>
      <c r="Z44" s="14">
        <v>1835.2389561699965</v>
      </c>
      <c r="AA44" s="15">
        <v>42708.396400239995</v>
      </c>
      <c r="AB44" s="13">
        <v>43116.044822329997</v>
      </c>
      <c r="AC44" s="13">
        <v>-407.64842209000199</v>
      </c>
      <c r="AD44" s="13">
        <v>42708.396400239995</v>
      </c>
      <c r="AE44" s="13">
        <v>43097.528480580004</v>
      </c>
      <c r="AF44" s="14">
        <v>-389.13208034000854</v>
      </c>
      <c r="AG44" s="15">
        <v>54449.035244290004</v>
      </c>
      <c r="AH44" s="13">
        <v>55820.554602210002</v>
      </c>
      <c r="AI44" s="13">
        <v>-1371.5193579199986</v>
      </c>
      <c r="AJ44" s="13">
        <v>54447.58362379</v>
      </c>
      <c r="AK44" s="13">
        <v>55820.554602210002</v>
      </c>
      <c r="AL44" s="14">
        <v>-1372.9709784200022</v>
      </c>
      <c r="AM44" s="15">
        <v>295901.54707098001</v>
      </c>
      <c r="AN44" s="13">
        <v>264331.78835097002</v>
      </c>
      <c r="AO44" s="14">
        <v>31569.758722089999</v>
      </c>
      <c r="AP44" s="13">
        <v>273370.53324111004</v>
      </c>
      <c r="AQ44" s="13">
        <v>265175.80683487002</v>
      </c>
      <c r="AR44" s="13">
        <v>8194.7264083200007</v>
      </c>
      <c r="AS44" s="15">
        <v>99295.158623409996</v>
      </c>
      <c r="AT44" s="13">
        <v>132994.49062781001</v>
      </c>
      <c r="AU44" s="14">
        <v>-33699.332005470002</v>
      </c>
      <c r="AV44" s="15">
        <v>93157.967971980004</v>
      </c>
      <c r="AW44" s="13">
        <v>69431.51483433001</v>
      </c>
      <c r="AX44" s="14">
        <v>23726.453137780001</v>
      </c>
      <c r="AY44" s="15">
        <v>80917.40664572001</v>
      </c>
      <c r="AZ44" s="13">
        <v>62749.801372729999</v>
      </c>
      <c r="BA44" s="14">
        <v>18167.605276009999</v>
      </c>
      <c r="BB44" s="15">
        <v>31335.122096360003</v>
      </c>
      <c r="BC44" s="13">
        <v>7960.0897825900001</v>
      </c>
      <c r="BD44" s="13">
        <v>23375.03231377</v>
      </c>
      <c r="BE44" s="40">
        <v>205586.90531166</v>
      </c>
      <c r="BF44" s="41">
        <v>206913.83009536</v>
      </c>
      <c r="BG44" s="41">
        <v>108923.64685309</v>
      </c>
      <c r="BH44" s="41">
        <v>52225.194502869999</v>
      </c>
      <c r="BI44" s="41">
        <v>45764.988739399996</v>
      </c>
      <c r="BJ44" s="42">
        <v>7477.1834827900002</v>
      </c>
      <c r="BK44" s="40">
        <v>128021.55294376001</v>
      </c>
      <c r="BL44" s="41">
        <v>158704.49084382999</v>
      </c>
      <c r="BM44" s="41">
        <v>116352.52034625001</v>
      </c>
      <c r="BN44" s="41">
        <v>23713.090577909999</v>
      </c>
      <c r="BO44" s="41">
        <v>18638.879919669998</v>
      </c>
      <c r="BP44" s="42">
        <v>-21878.829633580001</v>
      </c>
      <c r="BQ44" s="12"/>
      <c r="BR44" s="148"/>
      <c r="BS44" s="148"/>
      <c r="BT44" s="168"/>
    </row>
    <row r="45" spans="1:72" s="8" customFormat="1" x14ac:dyDescent="0.2">
      <c r="A45" s="19">
        <v>2011</v>
      </c>
      <c r="B45" s="32"/>
      <c r="C45" s="40">
        <v>202325.16883636001</v>
      </c>
      <c r="D45" s="41">
        <v>200698.48789978999</v>
      </c>
      <c r="E45" s="41">
        <v>1626.6809365700174</v>
      </c>
      <c r="F45" s="41">
        <v>202017.30033728998</v>
      </c>
      <c r="G45" s="41">
        <v>196608.10253306999</v>
      </c>
      <c r="H45" s="42">
        <v>5409.1978042199917</v>
      </c>
      <c r="I45" s="41">
        <v>160101.33932855999</v>
      </c>
      <c r="J45" s="41">
        <v>160705.11789974</v>
      </c>
      <c r="K45" s="41">
        <v>-603.77857118000975</v>
      </c>
      <c r="L45" s="41">
        <v>159793.47082949002</v>
      </c>
      <c r="M45" s="41">
        <v>156613.09456222001</v>
      </c>
      <c r="N45" s="41">
        <v>3180.3762672700104</v>
      </c>
      <c r="O45" s="15">
        <v>66483.801803189999</v>
      </c>
      <c r="P45" s="13">
        <v>65774.912684039999</v>
      </c>
      <c r="Q45" s="13">
        <v>708.88911915000062</v>
      </c>
      <c r="R45" s="13">
        <v>66193.403705090008</v>
      </c>
      <c r="S45" s="13">
        <v>64625.255927210004</v>
      </c>
      <c r="T45" s="14">
        <v>1568.1477778800036</v>
      </c>
      <c r="U45" s="15">
        <v>79549.355104379996</v>
      </c>
      <c r="V45" s="13">
        <v>81289.844050569998</v>
      </c>
      <c r="W45" s="13">
        <v>-1740.488946190002</v>
      </c>
      <c r="X45" s="13">
        <v>79533.587116830007</v>
      </c>
      <c r="Y45" s="13">
        <v>78393.85150081999</v>
      </c>
      <c r="Z45" s="14">
        <v>1139.7356160100171</v>
      </c>
      <c r="AA45" s="40">
        <v>44324.962918700003</v>
      </c>
      <c r="AB45" s="41">
        <v>43897.141671740006</v>
      </c>
      <c r="AC45" s="41">
        <v>427.82124695999664</v>
      </c>
      <c r="AD45" s="41">
        <v>44323.260505280006</v>
      </c>
      <c r="AE45" s="41">
        <v>43850.767640799997</v>
      </c>
      <c r="AF45" s="42">
        <v>472.4928644800093</v>
      </c>
      <c r="AG45" s="15">
        <v>58618.708420130002</v>
      </c>
      <c r="AH45" s="13">
        <v>56388.248912380004</v>
      </c>
      <c r="AI45" s="13">
        <v>2230.459507749998</v>
      </c>
      <c r="AJ45" s="13">
        <v>58617.07044933</v>
      </c>
      <c r="AK45" s="13">
        <v>56388.248912380004</v>
      </c>
      <c r="AL45" s="14">
        <v>2228.8215369499958</v>
      </c>
      <c r="AM45" s="15">
        <v>300529.72535934002</v>
      </c>
      <c r="AN45" s="13">
        <v>265261.13211625</v>
      </c>
      <c r="AO45" s="14">
        <v>35268.593242310002</v>
      </c>
      <c r="AP45" s="13">
        <v>275580.34773177997</v>
      </c>
      <c r="AQ45" s="13">
        <v>266398.82110523997</v>
      </c>
      <c r="AR45" s="13">
        <v>9181.5266257599997</v>
      </c>
      <c r="AS45" s="15">
        <v>97455.017201800001</v>
      </c>
      <c r="AT45" s="13">
        <v>131003.95853488</v>
      </c>
      <c r="AU45" s="14">
        <v>-33548.941333080002</v>
      </c>
      <c r="AV45" s="15">
        <v>95203.772767410002</v>
      </c>
      <c r="AW45" s="13">
        <v>71484.361754930011</v>
      </c>
      <c r="AX45" s="14">
        <v>23719.411012479999</v>
      </c>
      <c r="AY45" s="15">
        <v>82921.557762569995</v>
      </c>
      <c r="AZ45" s="13">
        <v>63910.500815430001</v>
      </c>
      <c r="BA45" s="14">
        <v>19011.05694636</v>
      </c>
      <c r="BB45" s="15">
        <v>32594.417367180002</v>
      </c>
      <c r="BC45" s="13">
        <v>6507.3507506299993</v>
      </c>
      <c r="BD45" s="13">
        <v>26087.066616549997</v>
      </c>
      <c r="BE45" s="40">
        <v>205049.22204254998</v>
      </c>
      <c r="BF45" s="41">
        <v>206602.35403891999</v>
      </c>
      <c r="BG45" s="41">
        <v>109147.67163349</v>
      </c>
      <c r="BH45" s="41">
        <v>51056.965180529995</v>
      </c>
      <c r="BI45" s="41">
        <v>46397.7172249</v>
      </c>
      <c r="BJ45" s="42">
        <v>6091.9077432499998</v>
      </c>
      <c r="BK45" s="40">
        <v>125893.5271467</v>
      </c>
      <c r="BL45" s="41">
        <v>157903.01122439999</v>
      </c>
      <c r="BM45" s="41">
        <v>113610.79758735999</v>
      </c>
      <c r="BN45" s="41">
        <v>25442.13341187</v>
      </c>
      <c r="BO45" s="41">
        <v>18850.080225170001</v>
      </c>
      <c r="BP45" s="42">
        <v>-24364.44433808</v>
      </c>
      <c r="BQ45" s="12"/>
      <c r="BR45" s="148"/>
      <c r="BS45" s="148"/>
      <c r="BT45" s="168"/>
    </row>
    <row r="46" spans="1:72" s="8" customFormat="1" x14ac:dyDescent="0.2">
      <c r="A46" s="19">
        <v>2012</v>
      </c>
      <c r="B46" s="32"/>
      <c r="C46" s="40">
        <v>202459.27164384999</v>
      </c>
      <c r="D46" s="41">
        <v>202278.65515417</v>
      </c>
      <c r="E46" s="41">
        <v>180.61648967998917</v>
      </c>
      <c r="F46" s="41">
        <v>201719.37005910001</v>
      </c>
      <c r="G46" s="41">
        <v>199884.63443481002</v>
      </c>
      <c r="H46" s="42">
        <v>1834.7356242899841</v>
      </c>
      <c r="I46" s="41">
        <v>159081.90269441</v>
      </c>
      <c r="J46" s="41">
        <v>161627.16298272999</v>
      </c>
      <c r="K46" s="41">
        <v>-2545.260288319987</v>
      </c>
      <c r="L46" s="41">
        <v>158342.00110965999</v>
      </c>
      <c r="M46" s="41">
        <v>159232.90751462002</v>
      </c>
      <c r="N46" s="41">
        <v>-890.90640496002743</v>
      </c>
      <c r="O46" s="40">
        <v>65709.543591640002</v>
      </c>
      <c r="P46" s="41">
        <v>64017.330343500005</v>
      </c>
      <c r="Q46" s="41">
        <v>1692.2132481399967</v>
      </c>
      <c r="R46" s="41">
        <v>64971.428173859997</v>
      </c>
      <c r="S46" s="41">
        <v>64016.896326089998</v>
      </c>
      <c r="T46" s="42">
        <v>954.53184776999842</v>
      </c>
      <c r="U46" s="40">
        <v>80104.721416179993</v>
      </c>
      <c r="V46" s="41">
        <v>83389.603344110001</v>
      </c>
      <c r="W46" s="41">
        <v>-3284.8819279300078</v>
      </c>
      <c r="X46" s="41">
        <v>80104.721416179993</v>
      </c>
      <c r="Y46" s="41">
        <v>81398.226759729994</v>
      </c>
      <c r="Z46" s="42">
        <v>-1293.5053435500013</v>
      </c>
      <c r="AA46" s="40">
        <v>44153.441011310002</v>
      </c>
      <c r="AB46" s="41">
        <v>45106.032610239999</v>
      </c>
      <c r="AC46" s="41">
        <v>-952.59159892999742</v>
      </c>
      <c r="AD46" s="41">
        <v>44151.654844339995</v>
      </c>
      <c r="AE46" s="41">
        <v>44703.587743919998</v>
      </c>
      <c r="AF46" s="42">
        <v>-551.93289958000241</v>
      </c>
      <c r="AG46" s="40">
        <v>59562.762973970006</v>
      </c>
      <c r="AH46" s="41">
        <v>56836.886195970001</v>
      </c>
      <c r="AI46" s="41">
        <v>2725.8767780000053</v>
      </c>
      <c r="AJ46" s="41">
        <v>59562.528225220005</v>
      </c>
      <c r="AK46" s="41">
        <v>56836.886195970001</v>
      </c>
      <c r="AL46" s="42">
        <v>2725.6420292500043</v>
      </c>
      <c r="AM46" s="40">
        <v>321173.4535529</v>
      </c>
      <c r="AN46" s="41">
        <v>277276.36043532996</v>
      </c>
      <c r="AO46" s="42">
        <v>43897.093118830002</v>
      </c>
      <c r="AP46" s="41">
        <v>290864.31652811996</v>
      </c>
      <c r="AQ46" s="41">
        <v>276984.93315197004</v>
      </c>
      <c r="AR46" s="41">
        <v>13879.38337741</v>
      </c>
      <c r="AS46" s="40">
        <v>102266.42313832999</v>
      </c>
      <c r="AT46" s="41">
        <v>133486.28398430001</v>
      </c>
      <c r="AU46" s="42">
        <v>-31219.860845979998</v>
      </c>
      <c r="AV46" s="40">
        <v>103695.64560514</v>
      </c>
      <c r="AW46" s="41">
        <v>78326.78828026999</v>
      </c>
      <c r="AX46" s="42">
        <v>25368.857324870001</v>
      </c>
      <c r="AY46" s="40">
        <v>84902.247784649997</v>
      </c>
      <c r="AZ46" s="41">
        <v>65171.860887399998</v>
      </c>
      <c r="BA46" s="42">
        <v>19730.386898519999</v>
      </c>
      <c r="BB46" s="40">
        <v>36803.168782039997</v>
      </c>
      <c r="BC46" s="41">
        <v>6785.4590406200005</v>
      </c>
      <c r="BD46" s="41">
        <v>30017.70974142</v>
      </c>
      <c r="BE46" s="40">
        <v>213029.36566124999</v>
      </c>
      <c r="BF46" s="41">
        <v>213201.22374175</v>
      </c>
      <c r="BG46" s="41">
        <v>111043.20307057</v>
      </c>
      <c r="BH46" s="41">
        <v>54899.361145510004</v>
      </c>
      <c r="BI46" s="41">
        <v>47258.659525670002</v>
      </c>
      <c r="BJ46" s="42">
        <v>6322.1736767600005</v>
      </c>
      <c r="BK46" s="40">
        <v>126221.56417434</v>
      </c>
      <c r="BL46" s="41">
        <v>161152.0324125</v>
      </c>
      <c r="BM46" s="41">
        <v>112093.9111857</v>
      </c>
      <c r="BN46" s="41">
        <v>29267.06675564</v>
      </c>
      <c r="BO46" s="41">
        <v>19791.054471160001</v>
      </c>
      <c r="BP46" s="42">
        <v>-28436.4364809</v>
      </c>
      <c r="BQ46" s="12"/>
      <c r="BR46" s="148"/>
      <c r="BS46" s="148"/>
      <c r="BT46" s="168"/>
    </row>
    <row r="47" spans="1:72" s="8" customFormat="1" x14ac:dyDescent="0.2">
      <c r="A47" s="19">
        <v>2013</v>
      </c>
      <c r="B47" s="32"/>
      <c r="C47" s="40">
        <v>208131.91540843001</v>
      </c>
      <c r="D47" s="41">
        <v>205974.60410552</v>
      </c>
      <c r="E47" s="41">
        <v>2157.3113029100059</v>
      </c>
      <c r="F47" s="41">
        <v>206817.68104824002</v>
      </c>
      <c r="G47" s="41">
        <v>204276.41253415999</v>
      </c>
      <c r="H47" s="42">
        <v>2541.2685140800313</v>
      </c>
      <c r="I47" s="41">
        <v>163196.12129621999</v>
      </c>
      <c r="J47" s="41">
        <v>163833.94495241001</v>
      </c>
      <c r="K47" s="41">
        <v>-637.82365619001212</v>
      </c>
      <c r="L47" s="41">
        <v>161881.88693603</v>
      </c>
      <c r="M47" s="41">
        <v>162135.75038104999</v>
      </c>
      <c r="N47" s="41">
        <v>-253.86344501998974</v>
      </c>
      <c r="O47" s="40">
        <v>68357.899212970005</v>
      </c>
      <c r="P47" s="41">
        <v>65881.165298060005</v>
      </c>
      <c r="Q47" s="41">
        <v>2476.7339149100007</v>
      </c>
      <c r="R47" s="41">
        <v>67051.202232759999</v>
      </c>
      <c r="S47" s="41">
        <v>65630.956964540004</v>
      </c>
      <c r="T47" s="42">
        <v>1420.2452682199946</v>
      </c>
      <c r="U47" s="40">
        <v>81368.214183129996</v>
      </c>
      <c r="V47" s="41">
        <v>83201.432889629999</v>
      </c>
      <c r="W47" s="41">
        <v>-1833.2187065000035</v>
      </c>
      <c r="X47" s="41">
        <v>81367.506183129997</v>
      </c>
      <c r="Y47" s="41">
        <v>81986.834564720004</v>
      </c>
      <c r="Z47" s="42">
        <v>-619.32838159000676</v>
      </c>
      <c r="AA47" s="40">
        <v>44642.297783059999</v>
      </c>
      <c r="AB47" s="41">
        <v>45923.636643550002</v>
      </c>
      <c r="AC47" s="41">
        <v>-1281.3388604900028</v>
      </c>
      <c r="AD47" s="41">
        <v>44635.468403079998</v>
      </c>
      <c r="AE47" s="41">
        <v>45690.248730619998</v>
      </c>
      <c r="AF47" s="42">
        <v>-1054.7803275400001</v>
      </c>
      <c r="AG47" s="40">
        <v>61463.180649169997</v>
      </c>
      <c r="AH47" s="41">
        <v>58668.045690070001</v>
      </c>
      <c r="AI47" s="41">
        <v>2795.1349590999962</v>
      </c>
      <c r="AJ47" s="41">
        <v>61463.177649169993</v>
      </c>
      <c r="AK47" s="41">
        <v>58668.045690070001</v>
      </c>
      <c r="AL47" s="42">
        <v>2795.1319590999919</v>
      </c>
      <c r="AM47" s="40">
        <v>330918.00036702002</v>
      </c>
      <c r="AN47" s="41">
        <v>278530.42896350002</v>
      </c>
      <c r="AO47" s="42">
        <v>52387.571403989998</v>
      </c>
      <c r="AP47" s="41">
        <v>299130.78413041</v>
      </c>
      <c r="AQ47" s="41">
        <v>278984.19040851999</v>
      </c>
      <c r="AR47" s="41">
        <v>20146.593722360001</v>
      </c>
      <c r="AS47" s="40">
        <v>104566.5290219</v>
      </c>
      <c r="AT47" s="41">
        <v>134992.23457155001</v>
      </c>
      <c r="AU47" s="42">
        <v>-30425.70554965</v>
      </c>
      <c r="AV47" s="40">
        <v>106389.62179091001</v>
      </c>
      <c r="AW47" s="41">
        <v>76862.935353630004</v>
      </c>
      <c r="AX47" s="42">
        <v>29526.686437280001</v>
      </c>
      <c r="AY47" s="40">
        <v>88174.63331759999</v>
      </c>
      <c r="AZ47" s="41">
        <v>67129.020483339991</v>
      </c>
      <c r="BA47" s="42">
        <v>21045.61283473</v>
      </c>
      <c r="BB47" s="40">
        <v>37491.29880846</v>
      </c>
      <c r="BC47" s="41">
        <v>5250.3211268300001</v>
      </c>
      <c r="BD47" s="41">
        <v>32240.97768163</v>
      </c>
      <c r="BE47" s="40">
        <v>214830.36004585002</v>
      </c>
      <c r="BF47" s="41">
        <v>215770.00456975002</v>
      </c>
      <c r="BG47" s="41">
        <v>110449.25349804001</v>
      </c>
      <c r="BH47" s="41">
        <v>56373.239705779997</v>
      </c>
      <c r="BI47" s="41">
        <v>48947.511365929997</v>
      </c>
      <c r="BJ47" s="42">
        <v>4764.4380479499996</v>
      </c>
      <c r="BK47" s="40">
        <v>123787.90449863</v>
      </c>
      <c r="BL47" s="41">
        <v>160163.90132952001</v>
      </c>
      <c r="BM47" s="41">
        <v>110921.35313641001</v>
      </c>
      <c r="BN47" s="41">
        <v>28227.514560989999</v>
      </c>
      <c r="BO47" s="41">
        <v>21015.033632120001</v>
      </c>
      <c r="BP47" s="42">
        <v>-30671.914259040001</v>
      </c>
      <c r="BQ47" s="12"/>
      <c r="BR47" s="148"/>
      <c r="BS47" s="148"/>
      <c r="BT47" s="168"/>
    </row>
    <row r="48" spans="1:72" s="43" customFormat="1" x14ac:dyDescent="0.2">
      <c r="A48" s="70">
        <v>2014</v>
      </c>
      <c r="B48" s="68"/>
      <c r="C48" s="40">
        <v>207852.07094095001</v>
      </c>
      <c r="D48" s="41">
        <v>208694.71296010001</v>
      </c>
      <c r="E48" s="41">
        <v>-842.64201914999285</v>
      </c>
      <c r="F48" s="41">
        <v>207437.38210091999</v>
      </c>
      <c r="G48" s="41">
        <v>206882.75715619998</v>
      </c>
      <c r="H48" s="42">
        <v>554.62494472000981</v>
      </c>
      <c r="I48" s="41">
        <v>162622.24830643</v>
      </c>
      <c r="J48" s="41">
        <v>165572.4656009</v>
      </c>
      <c r="K48" s="41">
        <v>-2950.2172944699996</v>
      </c>
      <c r="L48" s="41">
        <v>162207.55946640001</v>
      </c>
      <c r="M48" s="41">
        <v>163760.50979699998</v>
      </c>
      <c r="N48" s="41">
        <v>-1552.9503305999679</v>
      </c>
      <c r="O48" s="40">
        <v>66264.474685050009</v>
      </c>
      <c r="P48" s="41">
        <v>66063.861865180006</v>
      </c>
      <c r="Q48" s="41">
        <v>200.61281987000257</v>
      </c>
      <c r="R48" s="41">
        <v>66051.354224059993</v>
      </c>
      <c r="S48" s="41">
        <v>66062.761487729993</v>
      </c>
      <c r="T48" s="42">
        <v>-11.407263670000248</v>
      </c>
      <c r="U48" s="40">
        <v>82784.923438350001</v>
      </c>
      <c r="V48" s="41">
        <v>84922.732221990009</v>
      </c>
      <c r="W48" s="41">
        <v>-2137.8087836400082</v>
      </c>
      <c r="X48" s="41">
        <v>82620.619576649988</v>
      </c>
      <c r="Y48" s="41">
        <v>83238.002114109986</v>
      </c>
      <c r="Z48" s="42">
        <v>-617.38253745999828</v>
      </c>
      <c r="AA48" s="40">
        <v>45328.20230651</v>
      </c>
      <c r="AB48" s="41">
        <v>46341.223637209994</v>
      </c>
      <c r="AC48" s="41">
        <v>-1013.021330699994</v>
      </c>
      <c r="AD48" s="41">
        <v>45290.937789169999</v>
      </c>
      <c r="AE48" s="41">
        <v>46215.098318640004</v>
      </c>
      <c r="AF48" s="42">
        <v>-924.16052947000571</v>
      </c>
      <c r="AG48" s="40">
        <v>61958.345763600002</v>
      </c>
      <c r="AH48" s="41">
        <v>59850.770488279995</v>
      </c>
      <c r="AI48" s="41">
        <v>2107.5752753200068</v>
      </c>
      <c r="AJ48" s="41">
        <v>61958.345763600002</v>
      </c>
      <c r="AK48" s="41">
        <v>59850.770488279995</v>
      </c>
      <c r="AL48" s="42">
        <v>2107.5752753200068</v>
      </c>
      <c r="AM48" s="40">
        <v>349371.38128179003</v>
      </c>
      <c r="AN48" s="41">
        <v>282614.67914726003</v>
      </c>
      <c r="AO48" s="42">
        <v>66756.702134520005</v>
      </c>
      <c r="AP48" s="41">
        <v>313024.95309442002</v>
      </c>
      <c r="AQ48" s="41">
        <v>282045.94640229997</v>
      </c>
      <c r="AR48" s="41">
        <v>30979.006692109997</v>
      </c>
      <c r="AS48" s="40">
        <v>104647.37948438001</v>
      </c>
      <c r="AT48" s="41">
        <v>133950.64647052001</v>
      </c>
      <c r="AU48" s="42">
        <v>-29303.266986140003</v>
      </c>
      <c r="AV48" s="40">
        <v>110826.01255541999</v>
      </c>
      <c r="AW48" s="41">
        <v>81820.767033219992</v>
      </c>
      <c r="AX48" s="42">
        <v>29005.245522199999</v>
      </c>
      <c r="AY48" s="40">
        <v>97551.561054620004</v>
      </c>
      <c r="AZ48" s="41">
        <v>66274.532898560006</v>
      </c>
      <c r="BA48" s="42">
        <v>31277.028156050001</v>
      </c>
      <c r="BB48" s="40">
        <v>41056.983410039997</v>
      </c>
      <c r="BC48" s="41">
        <v>5279.2879676299999</v>
      </c>
      <c r="BD48" s="41">
        <v>35777.695442409997</v>
      </c>
      <c r="BE48" s="40">
        <v>218927.43048934999</v>
      </c>
      <c r="BF48" s="41">
        <v>219446.23738141</v>
      </c>
      <c r="BG48" s="41">
        <v>107695.93124798</v>
      </c>
      <c r="BH48" s="41">
        <v>61580.167306440002</v>
      </c>
      <c r="BI48" s="41">
        <v>50170.138826989998</v>
      </c>
      <c r="BJ48" s="42">
        <v>4191.7483306100003</v>
      </c>
      <c r="BK48" s="40">
        <v>120976.91926487999</v>
      </c>
      <c r="BL48" s="41">
        <v>159982.68578919</v>
      </c>
      <c r="BM48" s="41">
        <v>110551.23293917</v>
      </c>
      <c r="BN48" s="41">
        <v>29598.108673099901</v>
      </c>
      <c r="BO48" s="41">
        <v>19833.34417692</v>
      </c>
      <c r="BP48" s="42">
        <v>-34295.211301640004</v>
      </c>
      <c r="BQ48" s="140"/>
      <c r="BR48" s="148"/>
      <c r="BS48" s="148"/>
      <c r="BT48" s="168"/>
    </row>
    <row r="49" spans="1:72" s="8" customFormat="1" x14ac:dyDescent="0.2">
      <c r="A49" s="19">
        <v>2015</v>
      </c>
      <c r="B49" s="32"/>
      <c r="C49" s="40">
        <v>216125.30442135001</v>
      </c>
      <c r="D49" s="41">
        <v>214292.31250924</v>
      </c>
      <c r="E49" s="41">
        <v>1832.9919121100102</v>
      </c>
      <c r="F49" s="41">
        <v>215513.02925165999</v>
      </c>
      <c r="G49" s="41">
        <v>211017.69628074</v>
      </c>
      <c r="H49" s="42">
        <v>4495.3329709199897</v>
      </c>
      <c r="I49" s="41">
        <v>170393.77523822</v>
      </c>
      <c r="J49" s="41">
        <v>170508.19593220999</v>
      </c>
      <c r="K49" s="41">
        <v>-114.42069398998865</v>
      </c>
      <c r="L49" s="41">
        <v>169781.50006853</v>
      </c>
      <c r="M49" s="41">
        <v>167233.57970370998</v>
      </c>
      <c r="N49" s="41">
        <v>2547.92036482002</v>
      </c>
      <c r="O49" s="40">
        <v>70602.189997399997</v>
      </c>
      <c r="P49" s="41">
        <v>67889.046516560004</v>
      </c>
      <c r="Q49" s="41">
        <v>2713.1434808399936</v>
      </c>
      <c r="R49" s="41">
        <v>70108.815763390012</v>
      </c>
      <c r="S49" s="41">
        <v>67889.046516560004</v>
      </c>
      <c r="T49" s="42">
        <v>2219.7692468300083</v>
      </c>
      <c r="U49" s="40">
        <v>86047.340681040005</v>
      </c>
      <c r="V49" s="41">
        <v>88288.376970599988</v>
      </c>
      <c r="W49" s="41">
        <v>-2241.0362895599828</v>
      </c>
      <c r="X49" s="41">
        <v>85963.656544049998</v>
      </c>
      <c r="Y49" s="41">
        <v>85161.311977149991</v>
      </c>
      <c r="Z49" s="42">
        <v>802.34456690000661</v>
      </c>
      <c r="AA49" s="40">
        <v>46684.585485620002</v>
      </c>
      <c r="AB49" s="41">
        <v>47271.113370890002</v>
      </c>
      <c r="AC49" s="41">
        <v>-586.52788526999939</v>
      </c>
      <c r="AD49" s="41">
        <v>46648.811279299996</v>
      </c>
      <c r="AE49" s="41">
        <v>47123.004728209999</v>
      </c>
      <c r="AF49" s="42">
        <v>-474.19344891000219</v>
      </c>
      <c r="AG49" s="40">
        <v>62552.805478589995</v>
      </c>
      <c r="AH49" s="41">
        <v>60605.392872490003</v>
      </c>
      <c r="AI49" s="41">
        <v>1947.4126060999915</v>
      </c>
      <c r="AJ49" s="41">
        <v>62552.805478589995</v>
      </c>
      <c r="AK49" s="41">
        <v>60605.392872490003</v>
      </c>
      <c r="AL49" s="42">
        <v>1947.4126060999915</v>
      </c>
      <c r="AM49" s="15">
        <v>355680.48972825997</v>
      </c>
      <c r="AN49" s="13">
        <v>286461.83686677006</v>
      </c>
      <c r="AO49" s="14">
        <v>69218.652860809991</v>
      </c>
      <c r="AP49" s="13">
        <v>318938.81116112001</v>
      </c>
      <c r="AQ49" s="13">
        <v>286270.70886414999</v>
      </c>
      <c r="AR49" s="13">
        <v>32668.102296289999</v>
      </c>
      <c r="AS49" s="15">
        <v>106345.51129302</v>
      </c>
      <c r="AT49" s="13">
        <v>135607.50830429001</v>
      </c>
      <c r="AU49" s="14">
        <v>-29261.997011270003</v>
      </c>
      <c r="AV49" s="15">
        <v>111249.60785484999</v>
      </c>
      <c r="AW49" s="13">
        <v>83424.390820059998</v>
      </c>
      <c r="AX49" s="14">
        <v>27825.217034790003</v>
      </c>
      <c r="AY49" s="15">
        <v>101343.69201324999</v>
      </c>
      <c r="AZ49" s="13">
        <v>67238.80973980001</v>
      </c>
      <c r="BA49" s="14">
        <v>34104.882272770003</v>
      </c>
      <c r="BB49" s="15">
        <v>40629.887360770001</v>
      </c>
      <c r="BC49" s="13">
        <v>4079.3367962500001</v>
      </c>
      <c r="BD49" s="13">
        <v>36550.550564520003</v>
      </c>
      <c r="BE49" s="40">
        <v>215499.11898840001</v>
      </c>
      <c r="BF49" s="41">
        <v>216358.39936955</v>
      </c>
      <c r="BG49" s="41">
        <v>102380.75135307001</v>
      </c>
      <c r="BH49" s="41">
        <v>62548.823150020005</v>
      </c>
      <c r="BI49" s="41">
        <v>51428.824866460003</v>
      </c>
      <c r="BJ49" s="42">
        <v>3028.9284124800001</v>
      </c>
      <c r="BK49" s="40">
        <v>121837.38286971999</v>
      </c>
      <c r="BL49" s="41">
        <v>160951.98674453</v>
      </c>
      <c r="BM49" s="41">
        <v>110138.44085439001</v>
      </c>
      <c r="BN49" s="41">
        <v>31875.105174140001</v>
      </c>
      <c r="BO49" s="41">
        <v>18938.440716000001</v>
      </c>
      <c r="BP49" s="42">
        <v>-35226.395081180002</v>
      </c>
      <c r="BQ49" s="12"/>
      <c r="BR49" s="148"/>
      <c r="BS49" s="148"/>
      <c r="BT49" s="168"/>
    </row>
    <row r="50" spans="1:72" s="70" customFormat="1" x14ac:dyDescent="0.2">
      <c r="A50" s="70">
        <v>2016</v>
      </c>
      <c r="B50" s="68"/>
      <c r="C50" s="40">
        <v>217016.00585885998</v>
      </c>
      <c r="D50" s="41">
        <v>214368.56690492001</v>
      </c>
      <c r="E50" s="41">
        <v>2647.4389539399708</v>
      </c>
      <c r="F50" s="41">
        <v>216394.48307695999</v>
      </c>
      <c r="G50" s="41">
        <v>213527.52288089998</v>
      </c>
      <c r="H50" s="42">
        <v>2866.9601960600121</v>
      </c>
      <c r="I50" s="41">
        <v>171154.30441846</v>
      </c>
      <c r="J50" s="41">
        <v>169244.02228016002</v>
      </c>
      <c r="K50" s="41">
        <v>1910.2821382999828</v>
      </c>
      <c r="L50" s="41">
        <v>170532.78163655999</v>
      </c>
      <c r="M50" s="41">
        <v>168402.97825613999</v>
      </c>
      <c r="N50" s="41">
        <v>2129.8033804199949</v>
      </c>
      <c r="O50" s="40">
        <v>70736.56396585</v>
      </c>
      <c r="P50" s="41">
        <v>68852.305231260005</v>
      </c>
      <c r="Q50" s="41">
        <v>1884.2587345899956</v>
      </c>
      <c r="R50" s="41">
        <v>70257.994963599995</v>
      </c>
      <c r="S50" s="41">
        <v>68852.305231260005</v>
      </c>
      <c r="T50" s="42">
        <v>1405.6897323399899</v>
      </c>
      <c r="U50" s="40">
        <v>87255.521698500001</v>
      </c>
      <c r="V50" s="41">
        <v>86666.186334409998</v>
      </c>
      <c r="W50" s="41">
        <v>589.33536409000226</v>
      </c>
      <c r="X50" s="41">
        <v>87140.433100580005</v>
      </c>
      <c r="Y50" s="41">
        <v>86016.497510159999</v>
      </c>
      <c r="Z50" s="42">
        <v>1123.9355904200056</v>
      </c>
      <c r="AA50" s="40">
        <v>47225.873775399996</v>
      </c>
      <c r="AB50" s="41">
        <v>47789.185735780004</v>
      </c>
      <c r="AC50" s="41">
        <v>-563.3119603800078</v>
      </c>
      <c r="AD50" s="41">
        <v>47198.008593670005</v>
      </c>
      <c r="AE50" s="41">
        <v>47597.830536009998</v>
      </c>
      <c r="AF50" s="42">
        <v>-399.82194233999326</v>
      </c>
      <c r="AG50" s="40">
        <v>62697.520076449997</v>
      </c>
      <c r="AH50" s="41">
        <v>61960.363260810002</v>
      </c>
      <c r="AI50" s="41">
        <v>737.15681563999533</v>
      </c>
      <c r="AJ50" s="41">
        <v>62697.520076449997</v>
      </c>
      <c r="AK50" s="41">
        <v>61960.363260810002</v>
      </c>
      <c r="AL50" s="42">
        <v>737.15681563999533</v>
      </c>
      <c r="AM50" s="40">
        <v>358928.02084178</v>
      </c>
      <c r="AN50" s="41">
        <v>282402.16910092003</v>
      </c>
      <c r="AO50" s="42">
        <v>76525.851740840008</v>
      </c>
      <c r="AP50" s="41">
        <v>320989.25601686002</v>
      </c>
      <c r="AQ50" s="41">
        <v>282377.04433137999</v>
      </c>
      <c r="AR50" s="41">
        <v>38612.211685460003</v>
      </c>
      <c r="AS50" s="40">
        <v>101387.08682646</v>
      </c>
      <c r="AT50" s="41">
        <v>130903.30266561</v>
      </c>
      <c r="AU50" s="42">
        <v>-29516.215839150002</v>
      </c>
      <c r="AV50" s="40">
        <v>113797.4591815</v>
      </c>
      <c r="AW50" s="41">
        <v>85822.744651130008</v>
      </c>
      <c r="AX50" s="42">
        <v>27974.714530370002</v>
      </c>
      <c r="AY50" s="40">
        <v>105804.7100089</v>
      </c>
      <c r="AZ50" s="41">
        <v>65650.997014640001</v>
      </c>
      <c r="BA50" s="42">
        <v>40153.712994239999</v>
      </c>
      <c r="BB50" s="40">
        <v>41812.463572120003</v>
      </c>
      <c r="BC50" s="41">
        <v>3898.8235167399998</v>
      </c>
      <c r="BD50" s="41">
        <v>37913.640055380005</v>
      </c>
      <c r="BE50" s="40">
        <v>212172.28824493001</v>
      </c>
      <c r="BF50" s="41">
        <v>213053.20054144002</v>
      </c>
      <c r="BG50" s="41">
        <v>97678.56894379</v>
      </c>
      <c r="BH50" s="41">
        <v>63985.332265069999</v>
      </c>
      <c r="BI50" s="41">
        <v>51389.299332579998</v>
      </c>
      <c r="BJ50" s="42">
        <v>2992.78645069</v>
      </c>
      <c r="BK50" s="40">
        <v>116196.62402919</v>
      </c>
      <c r="BL50" s="41">
        <v>156592.77253265999</v>
      </c>
      <c r="BM50" s="41">
        <v>109954.14697089999</v>
      </c>
      <c r="BN50" s="41">
        <v>31495.732554850001</v>
      </c>
      <c r="BO50" s="41">
        <v>15142.893006910001</v>
      </c>
      <c r="BP50" s="42">
        <v>-36522.449756269998</v>
      </c>
      <c r="BQ50" s="140"/>
      <c r="BR50" s="148"/>
      <c r="BS50" s="148"/>
      <c r="BT50" s="168"/>
    </row>
    <row r="51" spans="1:72" s="70" customFormat="1" x14ac:dyDescent="0.2">
      <c r="A51" s="70">
        <v>2017</v>
      </c>
      <c r="B51" s="68"/>
      <c r="C51" s="40">
        <v>223168.24626350001</v>
      </c>
      <c r="D51" s="41">
        <v>217701.14939862999</v>
      </c>
      <c r="E51" s="41">
        <v>5467.0968648700218</v>
      </c>
      <c r="F51" s="41">
        <v>222909.33313781</v>
      </c>
      <c r="G51" s="41">
        <v>217620.63578903</v>
      </c>
      <c r="H51" s="42">
        <v>5288.6973487799987</v>
      </c>
      <c r="I51" s="41">
        <v>176830.59725349001</v>
      </c>
      <c r="J51" s="41">
        <v>172225.28062343999</v>
      </c>
      <c r="K51" s="41">
        <v>4605.3166300500161</v>
      </c>
      <c r="L51" s="41">
        <v>176571.68412779999</v>
      </c>
      <c r="M51" s="41">
        <v>172144.76701384</v>
      </c>
      <c r="N51" s="41">
        <v>4426.917113959993</v>
      </c>
      <c r="O51" s="40">
        <v>74180.205087540002</v>
      </c>
      <c r="P51" s="41">
        <v>70264.661085179992</v>
      </c>
      <c r="Q51" s="41">
        <v>3915.5440023600095</v>
      </c>
      <c r="R51" s="41">
        <v>74002.83124344</v>
      </c>
      <c r="S51" s="41">
        <v>70264.650869849997</v>
      </c>
      <c r="T51" s="42">
        <v>3738.180373590003</v>
      </c>
      <c r="U51" s="40">
        <v>89290.294241759999</v>
      </c>
      <c r="V51" s="41">
        <v>88105.474999280006</v>
      </c>
      <c r="W51" s="41">
        <v>1184.8192424799927</v>
      </c>
      <c r="X51" s="41">
        <v>89256.005436110005</v>
      </c>
      <c r="Y51" s="41">
        <v>88090.86434248001</v>
      </c>
      <c r="Z51" s="42">
        <v>1165.1410936299944</v>
      </c>
      <c r="AA51" s="40">
        <v>48281.81150656</v>
      </c>
      <c r="AB51" s="41">
        <v>48776.85812135</v>
      </c>
      <c r="AC51" s="41">
        <v>-495.0466147900006</v>
      </c>
      <c r="AD51" s="41">
        <v>48234.561030620003</v>
      </c>
      <c r="AE51" s="41">
        <v>48710.96538388</v>
      </c>
      <c r="AF51" s="42">
        <v>-476.40435325999715</v>
      </c>
      <c r="AG51" s="40">
        <v>63495.461734609999</v>
      </c>
      <c r="AH51" s="41">
        <v>62633.68149979</v>
      </c>
      <c r="AI51" s="41">
        <v>861.78023481999844</v>
      </c>
      <c r="AJ51" s="41">
        <v>63495.461734609999</v>
      </c>
      <c r="AK51" s="41">
        <v>62633.68149979</v>
      </c>
      <c r="AL51" s="42">
        <v>861.78023481999844</v>
      </c>
      <c r="AM51" s="40">
        <v>429438.37537190999</v>
      </c>
      <c r="AN51" s="41">
        <v>299178.37698531995</v>
      </c>
      <c r="AO51" s="42">
        <v>130259.99838657001</v>
      </c>
      <c r="AP51" s="41">
        <v>389103.69563327002</v>
      </c>
      <c r="AQ51" s="41">
        <v>299379.41868037998</v>
      </c>
      <c r="AR51" s="41">
        <v>89724.276952870001</v>
      </c>
      <c r="AS51" s="40">
        <v>158271.76427735001</v>
      </c>
      <c r="AT51" s="41">
        <v>144820.48768833</v>
      </c>
      <c r="AU51" s="42">
        <v>13451.27658901</v>
      </c>
      <c r="AV51" s="40">
        <v>120762.22159948001</v>
      </c>
      <c r="AW51" s="41">
        <v>87114.189852219992</v>
      </c>
      <c r="AX51" s="42">
        <v>33648.03174726</v>
      </c>
      <c r="AY51" s="40">
        <v>110069.70975644</v>
      </c>
      <c r="AZ51" s="41">
        <v>67444.741139829988</v>
      </c>
      <c r="BA51" s="42">
        <v>42624.968616600003</v>
      </c>
      <c r="BB51" s="40">
        <v>43966.53134519</v>
      </c>
      <c r="BC51" s="41">
        <v>3430.8099114899996</v>
      </c>
      <c r="BD51" s="41">
        <v>40535.721433700004</v>
      </c>
      <c r="BE51" s="40">
        <v>219893.05416907</v>
      </c>
      <c r="BF51" s="41">
        <v>220878.20016554001</v>
      </c>
      <c r="BG51" s="41">
        <v>104416.07963277001</v>
      </c>
      <c r="BH51" s="41">
        <v>63768.494762869996</v>
      </c>
      <c r="BI51" s="41">
        <v>52693.625769899998</v>
      </c>
      <c r="BJ51" s="42">
        <v>2646.70561008</v>
      </c>
      <c r="BK51" s="40">
        <v>118003.50855671</v>
      </c>
      <c r="BL51" s="41">
        <v>160680.38195995</v>
      </c>
      <c r="BM51" s="41">
        <v>115001.41914755999</v>
      </c>
      <c r="BN51" s="41">
        <v>30444.748902599898</v>
      </c>
      <c r="BO51" s="41">
        <v>15234.21390979</v>
      </c>
      <c r="BP51" s="42">
        <v>-39045.021796690002</v>
      </c>
      <c r="BQ51" s="140"/>
      <c r="BR51" s="148"/>
      <c r="BS51" s="148"/>
      <c r="BT51" s="168"/>
    </row>
    <row r="52" spans="1:72" s="70" customFormat="1" x14ac:dyDescent="0.2">
      <c r="A52" s="70">
        <v>2018</v>
      </c>
      <c r="B52" s="68"/>
      <c r="C52" s="40">
        <v>228586.22065387</v>
      </c>
      <c r="D52" s="41">
        <v>220408.86810677999</v>
      </c>
      <c r="E52" s="41">
        <v>8177.3525470900058</v>
      </c>
      <c r="F52" s="41">
        <v>228356.48947706999</v>
      </c>
      <c r="G52" s="41">
        <v>220079.61234197</v>
      </c>
      <c r="H52" s="42">
        <v>8276.8771350999887</v>
      </c>
      <c r="I52" s="41">
        <v>181456.87495454002</v>
      </c>
      <c r="J52" s="41">
        <v>173829.69906339</v>
      </c>
      <c r="K52" s="41">
        <v>7627.1758911500219</v>
      </c>
      <c r="L52" s="41">
        <v>181227.14377774001</v>
      </c>
      <c r="M52" s="41">
        <v>173500.44329857998</v>
      </c>
      <c r="N52" s="41">
        <v>7726.7004791600339</v>
      </c>
      <c r="O52" s="40">
        <v>75849.152063710004</v>
      </c>
      <c r="P52" s="41">
        <v>70956.908781770006</v>
      </c>
      <c r="Q52" s="41">
        <v>4892.2432819399983</v>
      </c>
      <c r="R52" s="41">
        <v>75758.915751760011</v>
      </c>
      <c r="S52" s="41">
        <v>70956.908781770006</v>
      </c>
      <c r="T52" s="42">
        <v>4802.006969990005</v>
      </c>
      <c r="U52" s="40">
        <v>91839.01315318</v>
      </c>
      <c r="V52" s="41">
        <v>89478.077621470002</v>
      </c>
      <c r="W52" s="41">
        <v>2360.935531709998</v>
      </c>
      <c r="X52" s="41">
        <v>91754.568067650005</v>
      </c>
      <c r="Y52" s="41">
        <v>89188.422284710003</v>
      </c>
      <c r="Z52" s="42">
        <v>2566.1457829400024</v>
      </c>
      <c r="AA52" s="40">
        <v>49349.293022619997</v>
      </c>
      <c r="AB52" s="41">
        <v>48975.29594512</v>
      </c>
      <c r="AC52" s="41">
        <v>373.99707749999652</v>
      </c>
      <c r="AD52" s="41">
        <v>49281.436044599999</v>
      </c>
      <c r="AE52" s="41">
        <v>48922.888318370002</v>
      </c>
      <c r="AF52" s="42">
        <v>358.54772622999735</v>
      </c>
      <c r="AG52" s="40">
        <v>63568.79406552</v>
      </c>
      <c r="AH52" s="41">
        <v>63018.617409580002</v>
      </c>
      <c r="AI52" s="41">
        <v>550.17665593999845</v>
      </c>
      <c r="AJ52" s="41">
        <v>63568.79406552</v>
      </c>
      <c r="AK52" s="41">
        <v>63018.617409580002</v>
      </c>
      <c r="AL52" s="42">
        <v>550.17665593999845</v>
      </c>
      <c r="AM52" s="40">
        <v>445553.08888226998</v>
      </c>
      <c r="AN52" s="41">
        <v>306228.32616995001</v>
      </c>
      <c r="AO52" s="42">
        <v>139324.76271226999</v>
      </c>
      <c r="AP52" s="41">
        <v>406659.14701889997</v>
      </c>
      <c r="AQ52" s="41">
        <v>306575.52177117998</v>
      </c>
      <c r="AR52" s="41">
        <v>100083.62524766999</v>
      </c>
      <c r="AS52" s="40">
        <v>164128.11623103</v>
      </c>
      <c r="AT52" s="41">
        <v>150371.85646906</v>
      </c>
      <c r="AU52" s="42">
        <v>13756.259761970001</v>
      </c>
      <c r="AV52" s="40">
        <v>126832.47992552001</v>
      </c>
      <c r="AW52" s="41">
        <v>88774.256253159998</v>
      </c>
      <c r="AX52" s="42">
        <v>38058.22367236</v>
      </c>
      <c r="AY52" s="40">
        <v>115698.55086235001</v>
      </c>
      <c r="AZ52" s="41">
        <v>67429.409048960006</v>
      </c>
      <c r="BA52" s="42">
        <v>48269.14181334</v>
      </c>
      <c r="BB52" s="40">
        <v>41235.090313569999</v>
      </c>
      <c r="BC52" s="41">
        <v>1993.9528489699999</v>
      </c>
      <c r="BD52" s="41">
        <v>39241.137464599997</v>
      </c>
      <c r="BE52" s="40">
        <v>214385.44101668999</v>
      </c>
      <c r="BF52" s="41">
        <v>215279.62625341999</v>
      </c>
      <c r="BG52" s="41">
        <v>98629.237627909999</v>
      </c>
      <c r="BH52" s="41">
        <v>63700.745146089997</v>
      </c>
      <c r="BI52" s="41">
        <v>52949.643479419996</v>
      </c>
      <c r="BJ52" s="42">
        <v>1446.96321347</v>
      </c>
      <c r="BK52" s="40">
        <v>116757.41017895</v>
      </c>
      <c r="BL52" s="41">
        <v>157048.34614939001</v>
      </c>
      <c r="BM52" s="41">
        <v>117019.25653903</v>
      </c>
      <c r="BN52" s="41">
        <v>28588.070289060001</v>
      </c>
      <c r="BO52" s="41">
        <v>11441.0193213</v>
      </c>
      <c r="BP52" s="42">
        <v>-37949.787520240003</v>
      </c>
      <c r="BQ52" s="140"/>
      <c r="BR52" s="148"/>
      <c r="BS52" s="148"/>
      <c r="BT52" s="168"/>
    </row>
    <row r="53" spans="1:72" s="70" customFormat="1" x14ac:dyDescent="0.2">
      <c r="A53" s="70">
        <v>2019</v>
      </c>
      <c r="B53" s="68"/>
      <c r="C53" s="40">
        <v>232441.14172126999</v>
      </c>
      <c r="D53" s="41">
        <v>224919.73429394999</v>
      </c>
      <c r="E53" s="41">
        <v>7521.4074273199949</v>
      </c>
      <c r="F53" s="41">
        <v>231853.34383236</v>
      </c>
      <c r="G53" s="41">
        <v>224615.03433759999</v>
      </c>
      <c r="H53" s="42">
        <v>7238.3094947600039</v>
      </c>
      <c r="I53" s="41">
        <v>184183.69788993002</v>
      </c>
      <c r="J53" s="41">
        <v>177339.73716031</v>
      </c>
      <c r="K53" s="41">
        <v>6843.960729620012</v>
      </c>
      <c r="L53" s="41">
        <v>183595.90000102003</v>
      </c>
      <c r="M53" s="41">
        <v>177035.03722095999</v>
      </c>
      <c r="N53" s="41">
        <v>6560.862780060037</v>
      </c>
      <c r="O53" s="40">
        <v>76960.009991209998</v>
      </c>
      <c r="P53" s="41">
        <v>72159.377465960002</v>
      </c>
      <c r="Q53" s="41">
        <v>4800.6325252499955</v>
      </c>
      <c r="R53" s="41">
        <v>76419.429720910004</v>
      </c>
      <c r="S53" s="41">
        <v>72159.377465960002</v>
      </c>
      <c r="T53" s="42">
        <v>4260.052254950002</v>
      </c>
      <c r="U53" s="40">
        <v>94006.469847220011</v>
      </c>
      <c r="V53" s="41">
        <v>91353.955357140003</v>
      </c>
      <c r="W53" s="41">
        <v>2652.5144900800078</v>
      </c>
      <c r="X53" s="41">
        <v>93976.201392670002</v>
      </c>
      <c r="Y53" s="41">
        <v>91003.758437380005</v>
      </c>
      <c r="Z53" s="42">
        <v>2972.4429552899965</v>
      </c>
      <c r="AA53" s="40">
        <v>49573.561777880001</v>
      </c>
      <c r="AB53" s="41">
        <v>50182.748063589999</v>
      </c>
      <c r="AC53" s="41">
        <v>-609.18628570999863</v>
      </c>
      <c r="AD53" s="41">
        <v>49551.611312969995</v>
      </c>
      <c r="AE53" s="41">
        <v>50223.24374315</v>
      </c>
      <c r="AF53" s="42">
        <v>-671.63243018000503</v>
      </c>
      <c r="AG53" s="40">
        <v>64708.309470619999</v>
      </c>
      <c r="AH53" s="41">
        <v>64030.862772919994</v>
      </c>
      <c r="AI53" s="41">
        <v>677.44669770000473</v>
      </c>
      <c r="AJ53" s="41">
        <v>64708.309470619999</v>
      </c>
      <c r="AK53" s="41">
        <v>64030.862755920003</v>
      </c>
      <c r="AL53" s="42">
        <v>677.44671469999594</v>
      </c>
      <c r="AM53" s="40">
        <v>469094.87487557001</v>
      </c>
      <c r="AN53" s="41">
        <v>307462.14437569998</v>
      </c>
      <c r="AO53" s="42">
        <v>161632.73049972</v>
      </c>
      <c r="AP53" s="41">
        <v>427095.94724506</v>
      </c>
      <c r="AQ53" s="41">
        <v>308120.50331282004</v>
      </c>
      <c r="AR53" s="41">
        <v>118975.44393209</v>
      </c>
      <c r="AS53" s="40">
        <v>172289.2328188</v>
      </c>
      <c r="AT53" s="41">
        <v>150033.22029043999</v>
      </c>
      <c r="AU53" s="42">
        <v>22256.012528360003</v>
      </c>
      <c r="AV53" s="40">
        <v>129541.13314323001</v>
      </c>
      <c r="AW53" s="41">
        <v>94140.313619780005</v>
      </c>
      <c r="AX53" s="42">
        <v>35400.819523300001</v>
      </c>
      <c r="AY53" s="40">
        <v>125265.58128303</v>
      </c>
      <c r="AZ53" s="41">
        <v>63946.9694026</v>
      </c>
      <c r="BA53" s="42">
        <v>61318.611880429999</v>
      </c>
      <c r="BB53" s="40">
        <v>43778.209071079997</v>
      </c>
      <c r="BC53" s="41">
        <v>1120.92250345</v>
      </c>
      <c r="BD53" s="41">
        <v>42657.286567629999</v>
      </c>
      <c r="BE53" s="40">
        <v>213695.11322099</v>
      </c>
      <c r="BF53" s="41">
        <v>214830.31094758998</v>
      </c>
      <c r="BG53" s="41">
        <v>96155.716859620006</v>
      </c>
      <c r="BH53" s="41">
        <v>64324.645074600005</v>
      </c>
      <c r="BI53" s="41">
        <v>54349.949013370002</v>
      </c>
      <c r="BJ53" s="42">
        <v>644.08371397000008</v>
      </c>
      <c r="BK53" s="40">
        <v>103906.15898247001</v>
      </c>
      <c r="BL53" s="41">
        <v>146605.71959548001</v>
      </c>
      <c r="BM53" s="41">
        <v>109124.45960709</v>
      </c>
      <c r="BN53" s="41">
        <v>32523.816753719999</v>
      </c>
      <c r="BO53" s="41">
        <v>4957.4432346700096</v>
      </c>
      <c r="BP53" s="42">
        <v>-40920.279172440001</v>
      </c>
      <c r="BQ53" s="140"/>
      <c r="BR53" s="148"/>
      <c r="BS53" s="148"/>
      <c r="BT53" s="168"/>
    </row>
    <row r="54" spans="1:72" s="70" customFormat="1" x14ac:dyDescent="0.2">
      <c r="A54" s="70">
        <v>2020</v>
      </c>
      <c r="B54" s="68"/>
      <c r="C54" s="40">
        <v>233058.3006021</v>
      </c>
      <c r="D54" s="41">
        <v>252039.32472392</v>
      </c>
      <c r="E54" s="41">
        <v>-18981.024121819995</v>
      </c>
      <c r="F54" s="41">
        <v>232846.42369659999</v>
      </c>
      <c r="G54" s="41">
        <v>228969.62220513</v>
      </c>
      <c r="H54" s="42">
        <v>3876.8014914699888</v>
      </c>
      <c r="I54" s="41">
        <v>181865.47074428998</v>
      </c>
      <c r="J54" s="41">
        <v>203144.19614777999</v>
      </c>
      <c r="K54" s="41">
        <v>-21278.725403490011</v>
      </c>
      <c r="L54" s="41">
        <v>181653.59383879</v>
      </c>
      <c r="M54" s="41">
        <v>180074.48415899</v>
      </c>
      <c r="N54" s="41">
        <v>1579.1096797999926</v>
      </c>
      <c r="O54" s="40">
        <v>74131.507536439996</v>
      </c>
      <c r="P54" s="41">
        <v>89256.53582342001</v>
      </c>
      <c r="Q54" s="41">
        <v>-15125.028286980014</v>
      </c>
      <c r="R54" s="41">
        <v>74006.28084988</v>
      </c>
      <c r="S54" s="41">
        <v>74491.152764479993</v>
      </c>
      <c r="T54" s="42">
        <v>-484.87191459999303</v>
      </c>
      <c r="U54" s="40">
        <v>95945.092232080002</v>
      </c>
      <c r="V54" s="41">
        <v>100822.36102821</v>
      </c>
      <c r="W54" s="41">
        <v>-4877.2687961299962</v>
      </c>
      <c r="X54" s="41">
        <v>95666.911336390011</v>
      </c>
      <c r="Y54" s="41">
        <v>92480.748876430007</v>
      </c>
      <c r="Z54" s="42">
        <v>3186.1624599600036</v>
      </c>
      <c r="AA54" s="40">
        <v>49679.312151289996</v>
      </c>
      <c r="AB54" s="41">
        <v>50955.740471670004</v>
      </c>
      <c r="AC54" s="41">
        <v>-1276.4283203800078</v>
      </c>
      <c r="AD54" s="41">
        <v>49624.084363200003</v>
      </c>
      <c r="AE54" s="41">
        <v>50746.265228759999</v>
      </c>
      <c r="AF54" s="42">
        <v>-1122.1808655599962</v>
      </c>
      <c r="AG54" s="40">
        <v>79394.393241209997</v>
      </c>
      <c r="AH54" s="41">
        <v>77096.691959539996</v>
      </c>
      <c r="AI54" s="41">
        <v>2297.7012816700008</v>
      </c>
      <c r="AJ54" s="41">
        <v>68619.393241209997</v>
      </c>
      <c r="AK54" s="41">
        <v>66321.70142954</v>
      </c>
      <c r="AL54" s="42">
        <v>2297.6918116699962</v>
      </c>
      <c r="AM54" s="40">
        <v>472438.55713839002</v>
      </c>
      <c r="AN54" s="41">
        <v>317632.38784447004</v>
      </c>
      <c r="AO54" s="42">
        <v>154806.16929393</v>
      </c>
      <c r="AP54" s="41">
        <v>428020.15524455998</v>
      </c>
      <c r="AQ54" s="41">
        <v>317875.27734908997</v>
      </c>
      <c r="AR54" s="41">
        <v>110144.87789548001</v>
      </c>
      <c r="AS54" s="40">
        <v>165129.23048554998</v>
      </c>
      <c r="AT54" s="41">
        <v>155924.19524520001</v>
      </c>
      <c r="AU54" s="42">
        <v>9205.0352403599991</v>
      </c>
      <c r="AV54" s="40">
        <v>133600.12504695999</v>
      </c>
      <c r="AW54" s="41">
        <v>96462.334864980003</v>
      </c>
      <c r="AX54" s="42">
        <v>37137.790181979995</v>
      </c>
      <c r="AY54" s="40">
        <v>129290.79971205001</v>
      </c>
      <c r="AZ54" s="41">
        <v>65488.74723891</v>
      </c>
      <c r="BA54" s="42">
        <v>63802.05247314</v>
      </c>
      <c r="BB54" s="40">
        <v>47569.762034020001</v>
      </c>
      <c r="BC54" s="41">
        <v>2908.47063557</v>
      </c>
      <c r="BD54" s="41">
        <v>44661.291398450005</v>
      </c>
      <c r="BE54" s="40">
        <v>226500.14942315</v>
      </c>
      <c r="BF54" s="41">
        <v>228891.40663427001</v>
      </c>
      <c r="BG54" s="41">
        <v>102577.07064895</v>
      </c>
      <c r="BH54" s="41">
        <v>70649.258855570006</v>
      </c>
      <c r="BI54" s="41">
        <v>55665.077129749996</v>
      </c>
      <c r="BJ54" s="42">
        <v>760.10292906999996</v>
      </c>
      <c r="BK54" s="40">
        <v>116025.53508992</v>
      </c>
      <c r="BL54" s="41">
        <v>160633.58277732</v>
      </c>
      <c r="BM54" s="41">
        <v>123855.59148213999</v>
      </c>
      <c r="BN54" s="41">
        <v>31309.926078190001</v>
      </c>
      <c r="BO54" s="41">
        <v>5468.0652169900104</v>
      </c>
      <c r="BP54" s="42">
        <v>-41456.68754721</v>
      </c>
      <c r="BQ54" s="140"/>
      <c r="BR54" s="148"/>
      <c r="BS54" s="148"/>
      <c r="BT54" s="168"/>
    </row>
    <row r="55" spans="1:72" s="135" customFormat="1" x14ac:dyDescent="0.2">
      <c r="A55" s="135">
        <v>2021</v>
      </c>
      <c r="B55" s="170"/>
      <c r="C55" s="171">
        <v>242918.60177746002</v>
      </c>
      <c r="D55" s="136">
        <v>249644.96698015003</v>
      </c>
      <c r="E55" s="136">
        <v>-6726.365202690009</v>
      </c>
      <c r="F55" s="136">
        <v>242461.60868619999</v>
      </c>
      <c r="G55" s="136">
        <v>233357.20853492999</v>
      </c>
      <c r="H55" s="172">
        <v>9104.4001512700052</v>
      </c>
      <c r="I55" s="136">
        <v>190905.39712507001</v>
      </c>
      <c r="J55" s="136">
        <v>199311.02274161999</v>
      </c>
      <c r="K55" s="136">
        <v>-8405.6256165499799</v>
      </c>
      <c r="L55" s="136">
        <v>190448.40403380999</v>
      </c>
      <c r="M55" s="136">
        <v>183023.25488240001</v>
      </c>
      <c r="N55" s="136">
        <v>7425.1491514099762</v>
      </c>
      <c r="O55" s="171">
        <v>78076.25703131</v>
      </c>
      <c r="P55" s="136">
        <v>89321.956600810008</v>
      </c>
      <c r="Q55" s="136">
        <v>-11245.699569500008</v>
      </c>
      <c r="R55" s="136">
        <v>77868.105510170004</v>
      </c>
      <c r="S55" s="136">
        <v>75580.865095789995</v>
      </c>
      <c r="T55" s="172">
        <v>2287.2404143800086</v>
      </c>
      <c r="U55" s="171">
        <v>104777.44827584999</v>
      </c>
      <c r="V55" s="136">
        <v>101739.80934029</v>
      </c>
      <c r="W55" s="136">
        <v>3037.6389355599968</v>
      </c>
      <c r="X55" s="136">
        <v>100096.15141845999</v>
      </c>
      <c r="Y55" s="136">
        <v>94818.20877646</v>
      </c>
      <c r="Z55" s="172">
        <v>5277.9426419999945</v>
      </c>
      <c r="AA55" s="171">
        <v>51609.298273720007</v>
      </c>
      <c r="AB55" s="136">
        <v>51806.863256329998</v>
      </c>
      <c r="AC55" s="136">
        <v>-197.56498260999069</v>
      </c>
      <c r="AD55" s="136">
        <v>51572.254782870004</v>
      </c>
      <c r="AE55" s="136">
        <v>51712.288687840002</v>
      </c>
      <c r="AF55" s="172">
        <v>-140.03390496999782</v>
      </c>
      <c r="AG55" s="171">
        <v>74433.999717329993</v>
      </c>
      <c r="AH55" s="136">
        <v>72754.739303470007</v>
      </c>
      <c r="AI55" s="136">
        <v>1679.2604138599854</v>
      </c>
      <c r="AJ55" s="136">
        <v>70095.666339479998</v>
      </c>
      <c r="AK55" s="136">
        <v>68416.415339619998</v>
      </c>
      <c r="AL55" s="172">
        <v>1679.2509998599999</v>
      </c>
      <c r="AM55" s="171">
        <v>491999.22881532001</v>
      </c>
      <c r="AN55" s="136">
        <v>333905.35700676002</v>
      </c>
      <c r="AO55" s="172">
        <v>158093.87180858001</v>
      </c>
      <c r="AP55" s="136">
        <v>445292.89477499999</v>
      </c>
      <c r="AQ55" s="136">
        <v>334284.33446992998</v>
      </c>
      <c r="AR55" s="136">
        <v>111008.56030509</v>
      </c>
      <c r="AS55" s="171">
        <v>172431.52749301001</v>
      </c>
      <c r="AT55" s="136">
        <v>170497.19298381</v>
      </c>
      <c r="AU55" s="172">
        <v>1934.33450922</v>
      </c>
      <c r="AV55" s="171">
        <v>138208.37796535</v>
      </c>
      <c r="AW55" s="136">
        <v>97248.93853816</v>
      </c>
      <c r="AX55" s="172">
        <v>40959.439427190002</v>
      </c>
      <c r="AY55" s="40">
        <v>134652.98931663999</v>
      </c>
      <c r="AZ55" s="41">
        <v>66538.202947960002</v>
      </c>
      <c r="BA55" s="42">
        <v>68114.786368679997</v>
      </c>
      <c r="BB55" s="171">
        <v>48542.362211329993</v>
      </c>
      <c r="BC55" s="136">
        <v>1457.0507078400001</v>
      </c>
      <c r="BD55" s="172">
        <v>47085.311503490004</v>
      </c>
      <c r="BE55" s="171">
        <v>234456.61785216999</v>
      </c>
      <c r="BF55" s="136">
        <v>235510.84599132001</v>
      </c>
      <c r="BG55" s="136">
        <v>107606.78009054001</v>
      </c>
      <c r="BH55" s="136">
        <v>71296.834523959988</v>
      </c>
      <c r="BI55" s="136">
        <v>56607.231376819997</v>
      </c>
      <c r="BJ55" s="172">
        <v>781.80003185999999</v>
      </c>
      <c r="BK55" s="171">
        <v>123831.46346381</v>
      </c>
      <c r="BL55" s="136">
        <v>170872.33757626</v>
      </c>
      <c r="BM55" s="41">
        <v>137695.56166686999</v>
      </c>
      <c r="BN55" s="41">
        <v>28955.433739249998</v>
      </c>
      <c r="BO55" s="136">
        <v>4221.3421701400102</v>
      </c>
      <c r="BP55" s="42">
        <v>-45204.845941439999</v>
      </c>
      <c r="BQ55" s="136"/>
      <c r="BR55" s="136"/>
      <c r="BS55" s="136"/>
      <c r="BT55" s="173"/>
    </row>
    <row r="56" spans="1:72" s="19" customFormat="1" x14ac:dyDescent="0.2">
      <c r="A56" s="19">
        <v>2022</v>
      </c>
      <c r="C56" s="18">
        <v>251803.47786715999</v>
      </c>
      <c r="D56" s="16">
        <v>245008.23968614</v>
      </c>
      <c r="E56" s="16">
        <v>6795.2381810199877</v>
      </c>
      <c r="F56" s="16">
        <v>250160.65278532001</v>
      </c>
      <c r="G56" s="16">
        <v>238358.61533325</v>
      </c>
      <c r="H56" s="17">
        <v>11802.037452070013</v>
      </c>
      <c r="I56" s="16">
        <v>198405.42557336</v>
      </c>
      <c r="J56" s="16">
        <v>196628.4254262</v>
      </c>
      <c r="K56" s="16">
        <v>1777.0001471599971</v>
      </c>
      <c r="L56" s="16">
        <v>196762.60049151999</v>
      </c>
      <c r="M56" s="16">
        <v>189978.78941830999</v>
      </c>
      <c r="N56" s="16">
        <v>6783.8110732100031</v>
      </c>
      <c r="O56" s="40">
        <v>79252.999892909997</v>
      </c>
      <c r="P56" s="41">
        <v>82163.109565229999</v>
      </c>
      <c r="Q56" s="41">
        <v>-2910.1096723200026</v>
      </c>
      <c r="R56" s="41">
        <v>78980.354585350011</v>
      </c>
      <c r="S56" s="41">
        <v>77873.136375290007</v>
      </c>
      <c r="T56" s="42">
        <v>1107.2182100600039</v>
      </c>
      <c r="U56" s="40">
        <v>106730.58483327999</v>
      </c>
      <c r="V56" s="41">
        <v>102357.22621364001</v>
      </c>
      <c r="W56" s="41">
        <v>4373.3586196399847</v>
      </c>
      <c r="X56" s="41">
        <v>104422.60063270999</v>
      </c>
      <c r="Y56" s="41">
        <v>98908.925291679989</v>
      </c>
      <c r="Z56" s="42">
        <v>5513.6753410300007</v>
      </c>
      <c r="AA56" s="18">
        <v>53655.26314137</v>
      </c>
      <c r="AB56" s="16">
        <v>53341.51194153</v>
      </c>
      <c r="AC56" s="16">
        <v>313.75119984000048</v>
      </c>
      <c r="AD56" s="16">
        <v>53475.349532070002</v>
      </c>
      <c r="AE56" s="16">
        <v>53312.432009949996</v>
      </c>
      <c r="AF56" s="17">
        <v>162.91752212000574</v>
      </c>
      <c r="AG56" s="40">
        <v>72588.497948930002</v>
      </c>
      <c r="AH56" s="41">
        <v>67570.259915069997</v>
      </c>
      <c r="AI56" s="41">
        <v>5018.2380338600051</v>
      </c>
      <c r="AJ56" s="41">
        <v>71924.989684489992</v>
      </c>
      <c r="AK56" s="41">
        <v>66906.763305629996</v>
      </c>
      <c r="AL56" s="42">
        <v>5018.2263788599957</v>
      </c>
      <c r="AM56" s="18">
        <v>503798.72381656</v>
      </c>
      <c r="AN56" s="16">
        <v>340490.58966013999</v>
      </c>
      <c r="AO56" s="17">
        <v>168469.50055085999</v>
      </c>
      <c r="AP56" s="16">
        <v>459872.48559460003</v>
      </c>
      <c r="AQ56" s="16">
        <v>342989.83322900999</v>
      </c>
      <c r="AR56" s="16">
        <v>122044.01876003</v>
      </c>
      <c r="AS56" s="15">
        <v>180271.59251593001</v>
      </c>
      <c r="AT56" s="13">
        <v>177277.58657223999</v>
      </c>
      <c r="AU56" s="14">
        <v>2994.0059436900001</v>
      </c>
      <c r="AV56" s="40">
        <v>140080.52242386999</v>
      </c>
      <c r="AW56" s="41">
        <v>98035.166153429993</v>
      </c>
      <c r="AX56" s="42">
        <v>46166.206521339998</v>
      </c>
      <c r="AY56" s="18">
        <v>139520.3706548</v>
      </c>
      <c r="AZ56" s="16">
        <v>67677.08050334001</v>
      </c>
      <c r="BA56" s="17">
        <v>72883.806295000002</v>
      </c>
      <c r="BB56" s="15">
        <v>47595.242668539999</v>
      </c>
      <c r="BC56" s="13">
        <v>1169.7608777099999</v>
      </c>
      <c r="BD56" s="14">
        <v>46425.481790830003</v>
      </c>
      <c r="BE56" s="16">
        <v>240642.22984178</v>
      </c>
      <c r="BF56" s="16">
        <v>243674.16072235999</v>
      </c>
      <c r="BG56" s="41">
        <v>118784.98379438999</v>
      </c>
      <c r="BH56" s="41">
        <v>67152.815207439999</v>
      </c>
      <c r="BI56" s="16">
        <v>57736.361720530003</v>
      </c>
      <c r="BJ56" s="41">
        <v>637.07356600000003</v>
      </c>
      <c r="BK56" s="18">
        <v>124576.27003365</v>
      </c>
      <c r="BL56" s="16">
        <v>171002.93037427001</v>
      </c>
      <c r="BM56" s="41">
        <v>139081.82187243001</v>
      </c>
      <c r="BN56" s="41">
        <v>28365.915845709998</v>
      </c>
      <c r="BO56" s="16">
        <v>3555.1926561300102</v>
      </c>
      <c r="BP56" s="41">
        <v>-42757.655894039999</v>
      </c>
      <c r="BQ56" s="12"/>
      <c r="BR56" s="148"/>
      <c r="BS56" s="148"/>
      <c r="BT56" s="168"/>
    </row>
    <row r="57" spans="1:72" s="19" customFormat="1" x14ac:dyDescent="0.2">
      <c r="A57" s="19">
        <v>2023</v>
      </c>
      <c r="C57" s="18">
        <v>252843.87805994504</v>
      </c>
      <c r="D57" s="16">
        <v>248468.98546971517</v>
      </c>
      <c r="E57" s="16">
        <v>4374.8925902298652</v>
      </c>
      <c r="F57" s="16">
        <v>252467.64601951506</v>
      </c>
      <c r="G57" s="16">
        <v>246820.8226607152</v>
      </c>
      <c r="H57" s="17">
        <v>5646.8233587998548</v>
      </c>
      <c r="I57" s="16">
        <v>198329.10040966733</v>
      </c>
      <c r="J57" s="16">
        <v>198372.40009107976</v>
      </c>
      <c r="K57" s="16">
        <v>-43.299681412434438</v>
      </c>
      <c r="L57" s="16">
        <v>197952.86836923735</v>
      </c>
      <c r="M57" s="16">
        <v>196724.23728207976</v>
      </c>
      <c r="N57" s="16">
        <v>1228.6310871575843</v>
      </c>
      <c r="O57" s="18">
        <v>81472.157674494796</v>
      </c>
      <c r="P57" s="16">
        <v>82652.638887829293</v>
      </c>
      <c r="Q57" s="16">
        <v>-1180.4812133344967</v>
      </c>
      <c r="R57" s="16">
        <v>81164.9051301648</v>
      </c>
      <c r="S57" s="16">
        <v>81384.152410829294</v>
      </c>
      <c r="T57" s="17">
        <v>-219.24728066449461</v>
      </c>
      <c r="U57" s="18">
        <v>105704.64515693078</v>
      </c>
      <c r="V57" s="16">
        <v>103952.7358658055</v>
      </c>
      <c r="W57" s="16">
        <v>1751.909291125281</v>
      </c>
      <c r="X57" s="16">
        <v>104540.68788593078</v>
      </c>
      <c r="Y57" s="16">
        <v>102478.08175890551</v>
      </c>
      <c r="Z57" s="17">
        <v>2062.6061270252685</v>
      </c>
      <c r="AA57" s="18">
        <v>54179.869033686082</v>
      </c>
      <c r="AB57" s="16">
        <v>54794.596792889293</v>
      </c>
      <c r="AC57" s="16">
        <v>-614.72775920321146</v>
      </c>
      <c r="AD57" s="16">
        <v>54179.869033686082</v>
      </c>
      <c r="AE57" s="16">
        <v>54794.596792889293</v>
      </c>
      <c r="AF57" s="17">
        <v>-614.72775920321146</v>
      </c>
      <c r="AG57" s="18">
        <v>73583.527515460897</v>
      </c>
      <c r="AH57" s="16">
        <v>69165.335243818568</v>
      </c>
      <c r="AI57" s="16">
        <v>4418.1922716423287</v>
      </c>
      <c r="AJ57" s="16">
        <v>73583.527515460897</v>
      </c>
      <c r="AK57" s="16">
        <v>69165.335243818568</v>
      </c>
      <c r="AL57" s="17">
        <v>4418.1922716423287</v>
      </c>
      <c r="AM57" s="15" t="e">
        <v>#N/A</v>
      </c>
      <c r="AN57" s="13" t="e">
        <v>#N/A</v>
      </c>
      <c r="AO57" s="14" t="e">
        <v>#N/A</v>
      </c>
      <c r="AP57" s="13" t="e">
        <v>#N/A</v>
      </c>
      <c r="AQ57" s="13" t="e">
        <v>#N/A</v>
      </c>
      <c r="AR57" s="13" t="e">
        <v>#N/A</v>
      </c>
      <c r="AS57" s="15" t="e">
        <v>#N/A</v>
      </c>
      <c r="AT57" s="13" t="e">
        <v>#N/A</v>
      </c>
      <c r="AU57" s="14" t="e">
        <v>#N/A</v>
      </c>
      <c r="AV57" s="15" t="e">
        <v>#N/A</v>
      </c>
      <c r="AW57" s="13" t="e">
        <v>#N/A</v>
      </c>
      <c r="AX57" s="14" t="e">
        <v>#N/A</v>
      </c>
      <c r="AY57" s="15" t="e">
        <v>#N/A</v>
      </c>
      <c r="AZ57" s="13" t="e">
        <v>#N/A</v>
      </c>
      <c r="BA57" s="14" t="e">
        <v>#N/A</v>
      </c>
      <c r="BB57" s="15" t="e">
        <v>#N/A</v>
      </c>
      <c r="BC57" s="13" t="e">
        <v>#N/A</v>
      </c>
      <c r="BD57" s="14" t="e">
        <v>#N/A</v>
      </c>
      <c r="BE57" s="16">
        <v>251344.35346309489</v>
      </c>
      <c r="BF57" s="16">
        <v>253761.36652221886</v>
      </c>
      <c r="BG57" s="16">
        <v>126839.44500734426</v>
      </c>
      <c r="BH57" s="16">
        <v>68065.952462768852</v>
      </c>
      <c r="BI57" s="16">
        <v>58855.96905210572</v>
      </c>
      <c r="BJ57" s="16">
        <v>539</v>
      </c>
      <c r="BK57" s="18">
        <v>125197.17873660738</v>
      </c>
      <c r="BL57" s="16">
        <v>173894.45057345406</v>
      </c>
      <c r="BM57" s="16">
        <v>141456.73143106999</v>
      </c>
      <c r="BN57" s="16">
        <v>28811.486209197101</v>
      </c>
      <c r="BO57" s="16">
        <v>3626.23293318695</v>
      </c>
      <c r="BP57" s="16">
        <v>-45741.258777722702</v>
      </c>
      <c r="BQ57" s="12"/>
      <c r="BR57" s="148"/>
      <c r="BS57" s="148"/>
      <c r="BT57" s="168"/>
    </row>
    <row r="58" spans="1:72" s="19" customFormat="1" x14ac:dyDescent="0.2">
      <c r="A58" s="19">
        <v>2024</v>
      </c>
      <c r="C58" s="18">
        <v>260366.4111235654</v>
      </c>
      <c r="D58" s="16">
        <v>255549.16643976921</v>
      </c>
      <c r="E58" s="16">
        <v>4817.2446837961907</v>
      </c>
      <c r="F58" s="16">
        <v>260058.03901356534</v>
      </c>
      <c r="G58" s="16">
        <v>252937.97557676921</v>
      </c>
      <c r="H58" s="17">
        <v>7120.063436796132</v>
      </c>
      <c r="I58" s="16">
        <v>204298.73950469718</v>
      </c>
      <c r="J58" s="16">
        <v>204894.29244652644</v>
      </c>
      <c r="K58" s="16">
        <v>-595.55294182925718</v>
      </c>
      <c r="L58" s="16">
        <v>203990.36739469718</v>
      </c>
      <c r="M58" s="16">
        <v>202283.10158352644</v>
      </c>
      <c r="N58" s="16">
        <v>1707.2658111707424</v>
      </c>
      <c r="O58" s="18">
        <v>83844.530336559925</v>
      </c>
      <c r="P58" s="16">
        <v>86208.443637858232</v>
      </c>
      <c r="Q58" s="16">
        <v>-2363.9133012983075</v>
      </c>
      <c r="R58" s="16">
        <v>83604.172936559917</v>
      </c>
      <c r="S58" s="16">
        <v>83838.552937858229</v>
      </c>
      <c r="T58" s="17">
        <v>-234.38000129831198</v>
      </c>
      <c r="U58" s="18">
        <v>109212.10137048246</v>
      </c>
      <c r="V58" s="16">
        <v>106974.49975165287</v>
      </c>
      <c r="W58" s="16">
        <v>2237.6016188295907</v>
      </c>
      <c r="X58" s="16">
        <v>107938.12946048247</v>
      </c>
      <c r="Y58" s="16">
        <v>105527.24238865287</v>
      </c>
      <c r="Z58" s="17">
        <v>2410.8870718295948</v>
      </c>
      <c r="AA58" s="18">
        <v>55305.42233317822</v>
      </c>
      <c r="AB58" s="16">
        <v>55774.663592538804</v>
      </c>
      <c r="AC58" s="16">
        <v>-469.24125936058408</v>
      </c>
      <c r="AD58" s="16">
        <v>55305.42233317822</v>
      </c>
      <c r="AE58" s="16">
        <v>55774.663592538804</v>
      </c>
      <c r="AF58" s="17">
        <v>-469.24125936058408</v>
      </c>
      <c r="AG58" s="18">
        <v>76799.968079387705</v>
      </c>
      <c r="AH58" s="16">
        <v>71387.170453762301</v>
      </c>
      <c r="AI58" s="16">
        <v>5412.7976256254042</v>
      </c>
      <c r="AJ58" s="16">
        <v>76799.968079387705</v>
      </c>
      <c r="AK58" s="16">
        <v>71387.170453762301</v>
      </c>
      <c r="AL58" s="17">
        <v>5412.7976256254042</v>
      </c>
      <c r="AM58" s="15" t="e">
        <v>#N/A</v>
      </c>
      <c r="AN58" s="13" t="e">
        <v>#N/A</v>
      </c>
      <c r="AO58" s="14" t="e">
        <v>#N/A</v>
      </c>
      <c r="AP58" s="13" t="e">
        <v>#N/A</v>
      </c>
      <c r="AQ58" s="13" t="e">
        <v>#N/A</v>
      </c>
      <c r="AR58" s="13" t="e">
        <v>#N/A</v>
      </c>
      <c r="AS58" s="15" t="e">
        <v>#N/A</v>
      </c>
      <c r="AT58" s="13" t="e">
        <v>#N/A</v>
      </c>
      <c r="AU58" s="14" t="e">
        <v>#N/A</v>
      </c>
      <c r="AV58" s="15" t="e">
        <v>#N/A</v>
      </c>
      <c r="AW58" s="13" t="e">
        <v>#N/A</v>
      </c>
      <c r="AX58" s="14" t="e">
        <v>#N/A</v>
      </c>
      <c r="AY58" s="15" t="e">
        <v>#N/A</v>
      </c>
      <c r="AZ58" s="13" t="e">
        <v>#N/A</v>
      </c>
      <c r="BA58" s="14" t="e">
        <v>#N/A</v>
      </c>
      <c r="BB58" s="15" t="e">
        <v>#N/A</v>
      </c>
      <c r="BC58" s="13" t="e">
        <v>#N/A</v>
      </c>
      <c r="BD58" s="14" t="e">
        <v>#N/A</v>
      </c>
      <c r="BE58" s="16">
        <v>253569.46650186082</v>
      </c>
      <c r="BF58" s="16">
        <v>255661.79131564457</v>
      </c>
      <c r="BG58" s="16">
        <v>128276.88099227946</v>
      </c>
      <c r="BH58" s="16">
        <v>67550.919987953021</v>
      </c>
      <c r="BI58" s="16">
        <v>59833.990335412098</v>
      </c>
      <c r="BJ58" s="16">
        <v>291.29964295543948</v>
      </c>
      <c r="BK58" s="18">
        <v>125498.33874666947</v>
      </c>
      <c r="BL58" s="16">
        <v>176042.63704268451</v>
      </c>
      <c r="BM58" s="16">
        <v>143794.66157499401</v>
      </c>
      <c r="BN58" s="16">
        <v>28559.65010187</v>
      </c>
      <c r="BO58" s="16">
        <v>3688.3253658204899</v>
      </c>
      <c r="BP58" s="16">
        <v>-48160.673839275842</v>
      </c>
      <c r="BQ58" s="12"/>
      <c r="BR58" s="148"/>
      <c r="BS58" s="148"/>
      <c r="BT58" s="168"/>
    </row>
    <row r="59" spans="1:72" s="19" customFormat="1" x14ac:dyDescent="0.2">
      <c r="A59" s="19">
        <v>2025</v>
      </c>
      <c r="C59" s="18">
        <v>267273.76423961506</v>
      </c>
      <c r="D59" s="16">
        <v>262655.91214822355</v>
      </c>
      <c r="E59" s="16">
        <v>4617.8520913915127</v>
      </c>
      <c r="F59" s="16">
        <v>267033.20573961508</v>
      </c>
      <c r="G59" s="16">
        <v>261198.06594822358</v>
      </c>
      <c r="H59" s="17">
        <v>5835.1397913914989</v>
      </c>
      <c r="I59" s="16">
        <v>209591.0936990201</v>
      </c>
      <c r="J59" s="16">
        <v>209233.48126256882</v>
      </c>
      <c r="K59" s="16">
        <v>357.61243645127979</v>
      </c>
      <c r="L59" s="16">
        <v>209350.53519902012</v>
      </c>
      <c r="M59" s="16">
        <v>207775.63506256885</v>
      </c>
      <c r="N59" s="16">
        <v>1574.900136451266</v>
      </c>
      <c r="O59" s="18">
        <v>86691.941518861058</v>
      </c>
      <c r="P59" s="16">
        <v>87751.053154410314</v>
      </c>
      <c r="Q59" s="16">
        <v>-1059.1116355492559</v>
      </c>
      <c r="R59" s="16">
        <v>86451.448018861061</v>
      </c>
      <c r="S59" s="16">
        <v>86514.30695441032</v>
      </c>
      <c r="T59" s="17">
        <v>-62.858935549258604</v>
      </c>
      <c r="U59" s="18">
        <v>112250.63636311951</v>
      </c>
      <c r="V59" s="16">
        <v>110248.54111901458</v>
      </c>
      <c r="W59" s="16">
        <v>2002.0952441049303</v>
      </c>
      <c r="X59" s="16">
        <v>111026.57136311951</v>
      </c>
      <c r="Y59" s="16">
        <v>108803.44111901458</v>
      </c>
      <c r="Z59" s="17">
        <v>2223.1302441049338</v>
      </c>
      <c r="AA59" s="18">
        <v>56207.819754345503</v>
      </c>
      <c r="AB59" s="16">
        <v>56793.190926449934</v>
      </c>
      <c r="AC59" s="16">
        <v>-585.37117210443103</v>
      </c>
      <c r="AD59" s="16">
        <v>56207.819754345503</v>
      </c>
      <c r="AE59" s="16">
        <v>56793.190926449934</v>
      </c>
      <c r="AF59" s="17">
        <v>-585.37117210443103</v>
      </c>
      <c r="AG59" s="18">
        <v>78955.059464204707</v>
      </c>
      <c r="AH59" s="16">
        <v>74694.819809264474</v>
      </c>
      <c r="AI59" s="16">
        <v>4260.2396549402329</v>
      </c>
      <c r="AJ59" s="16">
        <v>78955.059464204707</v>
      </c>
      <c r="AK59" s="16">
        <v>74694.819809264474</v>
      </c>
      <c r="AL59" s="17">
        <v>4260.2396549402329</v>
      </c>
      <c r="AM59" s="15" t="e">
        <v>#N/A</v>
      </c>
      <c r="AN59" s="13" t="e">
        <v>#N/A</v>
      </c>
      <c r="AO59" s="14" t="e">
        <v>#N/A</v>
      </c>
      <c r="AP59" s="13" t="e">
        <v>#N/A</v>
      </c>
      <c r="AQ59" s="13" t="e">
        <v>#N/A</v>
      </c>
      <c r="AR59" s="13" t="e">
        <v>#N/A</v>
      </c>
      <c r="AS59" s="15" t="e">
        <v>#N/A</v>
      </c>
      <c r="AT59" s="13" t="e">
        <v>#N/A</v>
      </c>
      <c r="AU59" s="14" t="e">
        <v>#N/A</v>
      </c>
      <c r="AV59" s="15" t="e">
        <v>#N/A</v>
      </c>
      <c r="AW59" s="13" t="e">
        <v>#N/A</v>
      </c>
      <c r="AX59" s="14" t="e">
        <v>#N/A</v>
      </c>
      <c r="AY59" s="15" t="e">
        <v>#N/A</v>
      </c>
      <c r="AZ59" s="13" t="e">
        <v>#N/A</v>
      </c>
      <c r="BA59" s="14" t="e">
        <v>#N/A</v>
      </c>
      <c r="BB59" s="15" t="e">
        <v>#N/A</v>
      </c>
      <c r="BC59" s="13" t="e">
        <v>#N/A</v>
      </c>
      <c r="BD59" s="14" t="e">
        <v>#N/A</v>
      </c>
      <c r="BE59" s="16">
        <v>255591.56911928265</v>
      </c>
      <c r="BF59" s="16">
        <v>257419.33809022311</v>
      </c>
      <c r="BG59" s="16">
        <v>129299.68769988974</v>
      </c>
      <c r="BH59" s="16">
        <v>67194.622268715684</v>
      </c>
      <c r="BI59" s="16">
        <v>60925.028121617717</v>
      </c>
      <c r="BJ59" s="16">
        <v>96.342625048795668</v>
      </c>
      <c r="BK59" s="18">
        <v>125010.96213768248</v>
      </c>
      <c r="BL59" s="16">
        <v>177100.71380806371</v>
      </c>
      <c r="BM59" s="16">
        <v>144941.19821698099</v>
      </c>
      <c r="BN59" s="16">
        <v>28402.915837764798</v>
      </c>
      <c r="BO59" s="16">
        <v>3756.5997533179102</v>
      </c>
      <c r="BP59" s="16">
        <v>-50165.640074391973</v>
      </c>
      <c r="BQ59" s="12"/>
      <c r="BR59" s="148"/>
      <c r="BS59" s="148"/>
      <c r="BT59" s="168"/>
    </row>
    <row r="60" spans="1:72" s="19" customFormat="1" x14ac:dyDescent="0.2">
      <c r="A60" s="19">
        <v>2026</v>
      </c>
      <c r="C60" s="18">
        <v>276651.08609000599</v>
      </c>
      <c r="D60" s="16">
        <v>274377.27033870027</v>
      </c>
      <c r="E60" s="16">
        <v>2273.8157513057231</v>
      </c>
      <c r="F60" s="16">
        <v>276651.02609000599</v>
      </c>
      <c r="G60" s="16">
        <v>274260.17033870023</v>
      </c>
      <c r="H60" s="17">
        <v>2390.8557513057604</v>
      </c>
      <c r="I60" s="16">
        <v>216936.14741493485</v>
      </c>
      <c r="J60" s="16">
        <v>215974.60921792637</v>
      </c>
      <c r="K60" s="16">
        <v>961.53819700848544</v>
      </c>
      <c r="L60" s="16">
        <v>216936.08741493485</v>
      </c>
      <c r="M60" s="16">
        <v>215857.50921792633</v>
      </c>
      <c r="N60" s="16">
        <v>1078.5781970085227</v>
      </c>
      <c r="O60" s="18">
        <v>89811.748482706447</v>
      </c>
      <c r="P60" s="16">
        <v>91120.468240476315</v>
      </c>
      <c r="Q60" s="16">
        <v>-1308.719757769868</v>
      </c>
      <c r="R60" s="16">
        <v>89811.748482706447</v>
      </c>
      <c r="S60" s="16">
        <v>91120.468240476315</v>
      </c>
      <c r="T60" s="17">
        <v>-1308.719757769868</v>
      </c>
      <c r="U60" s="18">
        <v>117411.85682437615</v>
      </c>
      <c r="V60" s="16">
        <v>114782.72010389417</v>
      </c>
      <c r="W60" s="16">
        <v>2629.1367204819835</v>
      </c>
      <c r="X60" s="16">
        <v>116161.79682437616</v>
      </c>
      <c r="Y60" s="16">
        <v>113415.62010389417</v>
      </c>
      <c r="Z60" s="17">
        <v>2746.1767204819917</v>
      </c>
      <c r="AA60" s="18">
        <v>57476.635834155772</v>
      </c>
      <c r="AB60" s="16">
        <v>57835.514599859387</v>
      </c>
      <c r="AC60" s="16">
        <v>-358.8787657036155</v>
      </c>
      <c r="AD60" s="16">
        <v>57476.635834155772</v>
      </c>
      <c r="AE60" s="16">
        <v>57835.514599859387</v>
      </c>
      <c r="AF60" s="17">
        <v>-358.8787657036155</v>
      </c>
      <c r="AG60" s="18">
        <v>81457.180689153101</v>
      </c>
      <c r="AH60" s="16">
        <v>80144.903134855864</v>
      </c>
      <c r="AI60" s="16">
        <v>1312.2775542972377</v>
      </c>
      <c r="AJ60" s="16">
        <v>81457.180689153101</v>
      </c>
      <c r="AK60" s="16">
        <v>80144.903134855864</v>
      </c>
      <c r="AL60" s="17">
        <v>1312.2775542972377</v>
      </c>
      <c r="AM60" s="15" t="e">
        <v>#N/A</v>
      </c>
      <c r="AN60" s="13" t="e">
        <v>#N/A</v>
      </c>
      <c r="AO60" s="14" t="e">
        <v>#N/A</v>
      </c>
      <c r="AP60" s="13" t="e">
        <v>#N/A</v>
      </c>
      <c r="AQ60" s="13" t="e">
        <v>#N/A</v>
      </c>
      <c r="AR60" s="13" t="e">
        <v>#N/A</v>
      </c>
      <c r="AS60" s="15" t="e">
        <v>#N/A</v>
      </c>
      <c r="AT60" s="13" t="e">
        <v>#N/A</v>
      </c>
      <c r="AU60" s="14" t="e">
        <v>#N/A</v>
      </c>
      <c r="AV60" s="15" t="e">
        <v>#N/A</v>
      </c>
      <c r="AW60" s="13" t="e">
        <v>#N/A</v>
      </c>
      <c r="AX60" s="14" t="e">
        <v>#N/A</v>
      </c>
      <c r="AY60" s="15" t="e">
        <v>#N/A</v>
      </c>
      <c r="AZ60" s="13" t="e">
        <v>#N/A</v>
      </c>
      <c r="BA60" s="14" t="e">
        <v>#N/A</v>
      </c>
      <c r="BB60" s="15" t="e">
        <v>#N/A</v>
      </c>
      <c r="BC60" s="13" t="e">
        <v>#N/A</v>
      </c>
      <c r="BD60" s="14" t="e">
        <v>#N/A</v>
      </c>
      <c r="BE60" s="16">
        <v>257230.08468380314</v>
      </c>
      <c r="BF60" s="16">
        <v>258749.00972364363</v>
      </c>
      <c r="BG60" s="16">
        <v>130557.2372675478</v>
      </c>
      <c r="BH60" s="16">
        <v>66396.126757845152</v>
      </c>
      <c r="BI60" s="16">
        <v>61795.645698250686</v>
      </c>
      <c r="BJ60" s="16">
        <v>36.290200919336108</v>
      </c>
      <c r="BK60" s="18">
        <v>125420.41106823835</v>
      </c>
      <c r="BL60" s="16">
        <v>178193.09559817103</v>
      </c>
      <c r="BM60" s="16">
        <v>146350.87479390099</v>
      </c>
      <c r="BN60" s="16">
        <v>28031.103399213502</v>
      </c>
      <c r="BO60" s="16">
        <v>3811.1174050565501</v>
      </c>
      <c r="BP60" s="16">
        <v>-51217.469289172841</v>
      </c>
      <c r="BQ60" s="12"/>
      <c r="BR60" s="148"/>
      <c r="BS60" s="148"/>
      <c r="BT60" s="168"/>
    </row>
    <row r="61" spans="1:72" s="19" customFormat="1" x14ac:dyDescent="0.2">
      <c r="A61" s="19">
        <v>2027</v>
      </c>
      <c r="C61" s="18">
        <v>282367.53471228969</v>
      </c>
      <c r="D61" s="16">
        <v>282899.47030340036</v>
      </c>
      <c r="E61" s="16">
        <v>-531.93559111066861</v>
      </c>
      <c r="F61" s="16">
        <v>282367.4847122897</v>
      </c>
      <c r="G61" s="16">
        <v>282842.97030340036</v>
      </c>
      <c r="H61" s="17">
        <v>-475.48559111065697</v>
      </c>
      <c r="I61" s="16">
        <v>222037.33956949349</v>
      </c>
      <c r="J61" s="16">
        <v>222663.02548711444</v>
      </c>
      <c r="K61" s="16">
        <v>-625.68591762095457</v>
      </c>
      <c r="L61" s="16">
        <v>222037.2895694935</v>
      </c>
      <c r="M61" s="16">
        <v>222606.52548711444</v>
      </c>
      <c r="N61" s="16">
        <v>-569.23591762094293</v>
      </c>
      <c r="O61" s="18">
        <v>91857.186005036274</v>
      </c>
      <c r="P61" s="16">
        <v>94828.142647804969</v>
      </c>
      <c r="Q61" s="16">
        <v>-2970.956642768695</v>
      </c>
      <c r="R61" s="16">
        <v>91857.186005036274</v>
      </c>
      <c r="S61" s="16">
        <v>94828.142647804969</v>
      </c>
      <c r="T61" s="17">
        <v>-2970.956642768695</v>
      </c>
      <c r="U61" s="18">
        <v>120460.47695401138</v>
      </c>
      <c r="V61" s="16">
        <v>117769.46951951213</v>
      </c>
      <c r="W61" s="16">
        <v>2691.0074344992463</v>
      </c>
      <c r="X61" s="16">
        <v>119310.42695401137</v>
      </c>
      <c r="Y61" s="16">
        <v>116562.96951951213</v>
      </c>
      <c r="Z61" s="17">
        <v>2747.4574344992434</v>
      </c>
      <c r="AA61" s="18">
        <v>58554.844820515187</v>
      </c>
      <c r="AB61" s="16">
        <v>58900.581529866693</v>
      </c>
      <c r="AC61" s="16">
        <v>-345.73670935150585</v>
      </c>
      <c r="AD61" s="16">
        <v>58554.844820515187</v>
      </c>
      <c r="AE61" s="16">
        <v>58900.581529866693</v>
      </c>
      <c r="AF61" s="17">
        <v>-345.73670935150585</v>
      </c>
      <c r="AG61" s="18">
        <v>83433.1902473503</v>
      </c>
      <c r="AH61" s="16">
        <v>83339.439920840028</v>
      </c>
      <c r="AI61" s="16">
        <v>93.750326510271407</v>
      </c>
      <c r="AJ61" s="16">
        <v>83433.1902473503</v>
      </c>
      <c r="AK61" s="16">
        <v>83339.439920840028</v>
      </c>
      <c r="AL61" s="17">
        <v>93.750326510271407</v>
      </c>
      <c r="AM61" s="15" t="e">
        <v>#N/A</v>
      </c>
      <c r="AN61" s="13" t="e">
        <v>#N/A</v>
      </c>
      <c r="AO61" s="14" t="e">
        <v>#N/A</v>
      </c>
      <c r="AP61" s="13" t="e">
        <v>#N/A</v>
      </c>
      <c r="AQ61" s="13" t="e">
        <v>#N/A</v>
      </c>
      <c r="AR61" s="13" t="e">
        <v>#N/A</v>
      </c>
      <c r="AS61" s="15" t="e">
        <v>#N/A</v>
      </c>
      <c r="AT61" s="13" t="e">
        <v>#N/A</v>
      </c>
      <c r="AU61" s="14" t="e">
        <v>#N/A</v>
      </c>
      <c r="AV61" s="15" t="e">
        <v>#N/A</v>
      </c>
      <c r="AW61" s="13" t="e">
        <v>#N/A</v>
      </c>
      <c r="AX61" s="14" t="e">
        <v>#N/A</v>
      </c>
      <c r="AY61" s="15" t="e">
        <v>#N/A</v>
      </c>
      <c r="AZ61" s="13" t="e">
        <v>#N/A</v>
      </c>
      <c r="BA61" s="14" t="e">
        <v>#N/A</v>
      </c>
      <c r="BB61" s="15" t="e">
        <v>#N/A</v>
      </c>
      <c r="BC61" s="13" t="e">
        <v>#N/A</v>
      </c>
      <c r="BD61" s="14" t="e">
        <v>#N/A</v>
      </c>
      <c r="BE61" s="16">
        <v>259650.43574778264</v>
      </c>
      <c r="BF61" s="16">
        <v>260879.1342351574</v>
      </c>
      <c r="BG61" s="16">
        <v>132629.11218551401</v>
      </c>
      <c r="BH61" s="16">
        <v>65596.548496328702</v>
      </c>
      <c r="BI61" s="16">
        <v>62653.473553314703</v>
      </c>
      <c r="BJ61" s="16">
        <v>32.000000000000007</v>
      </c>
      <c r="BK61" s="18">
        <v>127770.7866487986</v>
      </c>
      <c r="BL61" s="16">
        <v>180198.12943688832</v>
      </c>
      <c r="BM61" s="16">
        <v>148673.38646046232</v>
      </c>
      <c r="BN61" s="16">
        <v>27659.9135834558</v>
      </c>
      <c r="BO61" s="16">
        <v>3864.8293929701799</v>
      </c>
      <c r="BP61" s="16">
        <v>-51166.644300714965</v>
      </c>
      <c r="BQ61" s="12"/>
      <c r="BR61" s="148"/>
      <c r="BS61" s="148"/>
      <c r="BT61" s="168"/>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80" orientation="landscape" r:id="rId1"/>
  <headerFooter>
    <oddHeader>&amp;L&amp;10&amp;A</oddHeader>
    <oddFooter xml:space="preserve">&amp;R&amp;"Arial,Fett"&amp;P / &amp;N&amp;"Arial,Standard"
Eidg.  Finanzverwaltung - FS (&amp;D) </oddFooter>
  </headerFooter>
  <colBreaks count="5" manualBreakCount="5">
    <brk id="14" max="60" man="1"/>
    <brk id="26" max="60" man="1"/>
    <brk id="38" max="1048575" man="1"/>
    <brk id="50" max="60" man="1"/>
    <brk id="62" max="60" man="1"/>
  </col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BK63"/>
  <sheetViews>
    <sheetView zoomScaleNormal="100" workbookViewId="0">
      <pane xSplit="2" ySplit="23" topLeftCell="C41" activePane="bottomRight" state="frozen"/>
      <selection pane="topRight"/>
      <selection pane="bottomLeft"/>
      <selection pane="bottomRight"/>
    </sheetView>
  </sheetViews>
  <sheetFormatPr baseColWidth="10" defaultColWidth="12.77734375" defaultRowHeight="10" x14ac:dyDescent="0.2"/>
  <cols>
    <col min="1" max="1" width="5.77734375" style="20" customWidth="1"/>
    <col min="2" max="2" width="3.77734375" style="20" customWidth="1"/>
    <col min="3" max="49" width="12.77734375" style="20" customWidth="1"/>
    <col min="50" max="16384" width="12.77734375" style="20"/>
  </cols>
  <sheetData>
    <row r="1" spans="1:60" s="78" customFormat="1" x14ac:dyDescent="0.2">
      <c r="A1" s="77"/>
      <c r="C1" s="21" t="str">
        <f>IF(desc!$B$1=1,desc!$A$24,IF(desc!$B$1=2,desc!$B$24,IF(desc!$B$1=3,desc!$C$24,desc!$D$24)))</f>
        <v>GFS-Modell</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row>
    <row r="2" spans="1:60" s="78" customFormat="1" x14ac:dyDescent="0.2">
      <c r="C2" s="21" t="str">
        <f>IF(desc!$B$1=1,desc!$A$50,IF(desc!$B$1=2,desc!$B$50,IF(desc!$B$1=3,desc!$C$50,desc!$D$50)))</f>
        <v>in Millionen CHF</v>
      </c>
      <c r="D2" s="22"/>
      <c r="E2" s="22"/>
      <c r="F2" s="23"/>
      <c r="G2" s="24" t="str">
        <f>IF(desc!$B$1=1,desc!$A$44,IF(desc!$B$1=2,desc!$B$44,IF(desc!$B$1=3,desc!$C$44,desc!$D$44)))</f>
        <v>Prognosen</v>
      </c>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60" s="78" customFormat="1" ht="10.5" x14ac:dyDescent="0.2">
      <c r="C3" s="34" t="str">
        <f>IF(desc!$B$1=1,desc!$A$65,IF(desc!$B$1=2,desc!$B$65,IF(desc!$B$1=3,desc!$C$65,desc!$D$65)))</f>
        <v>Erfolgs- und Finanzierungsrechnung</v>
      </c>
      <c r="D3" s="25"/>
      <c r="E3" s="25"/>
      <c r="F3" s="26"/>
      <c r="G3" s="26"/>
      <c r="H3" s="26"/>
      <c r="I3" s="26"/>
      <c r="J3" s="25"/>
      <c r="K3" s="25"/>
      <c r="L3" s="26"/>
      <c r="M3" s="26"/>
      <c r="N3" s="26"/>
      <c r="O3" s="26"/>
      <c r="P3" s="25"/>
      <c r="Q3" s="25"/>
      <c r="R3" s="26"/>
      <c r="S3" s="26"/>
      <c r="T3" s="26"/>
      <c r="U3" s="26"/>
      <c r="V3" s="25"/>
      <c r="W3" s="25"/>
      <c r="X3" s="26"/>
      <c r="Y3" s="26"/>
      <c r="Z3" s="26"/>
      <c r="AA3" s="26"/>
      <c r="AB3" s="25"/>
      <c r="AC3" s="25"/>
      <c r="AD3" s="26"/>
      <c r="AE3" s="26"/>
      <c r="AF3" s="26"/>
      <c r="AG3" s="26"/>
      <c r="AH3" s="25"/>
      <c r="AI3" s="25"/>
      <c r="AJ3" s="26"/>
      <c r="AK3" s="26"/>
      <c r="AL3" s="27"/>
      <c r="AM3" s="34" t="str">
        <f>IF(desc!$B$1=1,desc!$A$69,IF(desc!$B$1=2,desc!$B$69,IF(desc!$B$1=3,desc!$C$69,desc!$D$69)))</f>
        <v>Fiskalertrag</v>
      </c>
      <c r="AN3" s="26"/>
      <c r="AO3" s="26"/>
      <c r="AP3" s="26"/>
      <c r="AQ3" s="26"/>
      <c r="AR3" s="141" t="str">
        <f>IF(desc!$B$1=1,desc!$A$194,IF(desc!$B$1=2,desc!$B$194,IF(desc!$B$1=3,desc!$C$194,desc!$D$194)))</f>
        <v>Fiskalertrag, erweitert</v>
      </c>
      <c r="AS3" s="34" t="str">
        <f>IF(desc!$B$1=1,desc!$A$67,IF(desc!$B$1=2,desc!$B$67,IF(desc!$B$1=3,desc!$C$67,desc!$D$67)))</f>
        <v>Fremdkapital ohne Finanzderivate (Schulden nach IWF-Definition)</v>
      </c>
      <c r="AT3" s="26"/>
      <c r="AU3" s="26"/>
      <c r="AV3" s="26"/>
      <c r="AW3" s="27"/>
      <c r="AX3" s="80" t="str">
        <f>IF(desc!$B$1=1,desc!$A$68,IF(desc!$B$1=2,desc!$B$68,IF(desc!$B$1=3,desc!$C$68,desc!$D$68)))</f>
        <v>Maastricht-Schuld</v>
      </c>
      <c r="AY3" s="81"/>
      <c r="AZ3" s="81"/>
      <c r="BA3" s="81"/>
      <c r="BB3" s="82"/>
      <c r="BC3" s="80" t="str">
        <f>IF(desc!$B$1=1,desc!$A$190,IF(desc!$B$1=2,desc!$B$190,IF(desc!$B$1=3,desc!$C$190,desc!$D$190)))</f>
        <v>Nettoschuld (IWF)</v>
      </c>
      <c r="BD3" s="81"/>
      <c r="BE3" s="81"/>
      <c r="BF3" s="81"/>
      <c r="BG3" s="82"/>
    </row>
    <row r="4" spans="1:60" s="78" customFormat="1" ht="20" x14ac:dyDescent="0.2">
      <c r="C4" s="29" t="str">
        <f>IF(desc!$B$1=1,desc!$A$32,IF(desc!$B$1=2,desc!$B$32,IF(desc!$B$1=3,desc!$C$32,desc!$D$32)))</f>
        <v>Staat</v>
      </c>
      <c r="D4" s="28"/>
      <c r="E4" s="28"/>
      <c r="F4" s="28"/>
      <c r="G4" s="28"/>
      <c r="H4" s="30"/>
      <c r="I4" s="28" t="str">
        <f>IF(desc!$B$1=1,desc!$A$33,IF(desc!$B$1=2,desc!$B$33,IF(desc!$B$1=3,desc!$C$33,desc!$D$33)))</f>
        <v>Bund, Kantone, Gemeinden</v>
      </c>
      <c r="J4" s="28"/>
      <c r="K4" s="28"/>
      <c r="L4" s="28"/>
      <c r="M4" s="28"/>
      <c r="N4" s="30"/>
      <c r="O4" s="29" t="str">
        <f>IF(desc!$B$1=1,desc!$A$34,IF(desc!$B$1=2,desc!$B$34,IF(desc!$B$1=3,desc!$C$34,desc!$D$34)))</f>
        <v>Bund</v>
      </c>
      <c r="P4" s="28"/>
      <c r="Q4" s="28"/>
      <c r="R4" s="28"/>
      <c r="S4" s="28"/>
      <c r="T4" s="30"/>
      <c r="U4" s="28" t="str">
        <f>IF(desc!$B$1=1,desc!$A$35,IF(desc!$B$1=2,desc!$B$35,IF(desc!$B$1=3,desc!$C$35,desc!$D$35)))</f>
        <v>Kantone</v>
      </c>
      <c r="V4" s="28"/>
      <c r="W4" s="28"/>
      <c r="X4" s="28"/>
      <c r="Y4" s="28"/>
      <c r="Z4" s="30"/>
      <c r="AA4" s="29" t="str">
        <f>IF(desc!$B$1=1,desc!$A$36,IF(desc!$B$1=2,desc!$B$36,IF(desc!$B$1=3,desc!$C$36,desc!$D$36)))</f>
        <v>Gemeinden</v>
      </c>
      <c r="AB4" s="28"/>
      <c r="AC4" s="28"/>
      <c r="AD4" s="28"/>
      <c r="AE4" s="28"/>
      <c r="AF4" s="30"/>
      <c r="AG4" s="29" t="str">
        <f>IF(desc!$B$1=1,desc!$A$37,IF(desc!$B$1=2,desc!$B$37,IF(desc!$B$1=3,desc!$C$37,desc!$D$37)))</f>
        <v>Sozialversicherungen</v>
      </c>
      <c r="AH4" s="28"/>
      <c r="AI4" s="28"/>
      <c r="AJ4" s="28"/>
      <c r="AK4" s="28"/>
      <c r="AL4" s="30"/>
      <c r="AM4" s="29" t="str">
        <f>IF(desc!$B$1=1,desc!$A$32,IF(desc!$B$1=2,desc!$B$32,IF(desc!$B$1=3,desc!$C$32,desc!$D$32)))</f>
        <v>Staat</v>
      </c>
      <c r="AN4" s="28" t="str">
        <f>IF(desc!$B$1=1,desc!$A$34,IF(desc!$B$1=2,desc!$B$34,IF(desc!$B$1=3,desc!$C$34,desc!$D$34)))</f>
        <v>Bund</v>
      </c>
      <c r="AO4" s="28" t="str">
        <f>IF(desc!$B$1=1,desc!$A$35,IF(desc!$B$1=2,desc!$B$35,IF(desc!$B$1=3,desc!$C$35,desc!$D$35)))</f>
        <v>Kantone</v>
      </c>
      <c r="AP4" s="28" t="str">
        <f>IF(desc!$B$1=1,desc!$A$36,IF(desc!$B$1=2,desc!$B$36,IF(desc!$B$1=3,desc!$C$36,desc!$D$36)))</f>
        <v>Gemeinden</v>
      </c>
      <c r="AQ4" s="28" t="str">
        <f>IF(desc!$B$1=1,desc!$A$37,IF(desc!$B$1=2,desc!$B$37,IF(desc!$B$1=3,desc!$C$37,desc!$D$37)))</f>
        <v>Sozialversicherungen</v>
      </c>
      <c r="AR4" s="142" t="str">
        <f>IF(desc!$B$1=1,desc!$A$32,IF(desc!$B$1=2,desc!$B$32,IF(desc!$B$1=3,desc!$C$32,desc!$D$32)))</f>
        <v>Staat</v>
      </c>
      <c r="AS4" s="29" t="str">
        <f>IF(desc!$B$1=1,desc!$A$32,IF(desc!$B$1=2,desc!$B$32,IF(desc!$B$1=3,desc!$C$32,desc!$D$32)))</f>
        <v>Staat</v>
      </c>
      <c r="AT4" s="28" t="str">
        <f>IF(desc!$B$1=1,desc!$A$34,IF(desc!$B$1=2,desc!$B$34,IF(desc!$B$1=3,desc!$C$34,desc!$D$34)))</f>
        <v>Bund</v>
      </c>
      <c r="AU4" s="28" t="str">
        <f>IF(desc!$B$1=1,desc!$A$35,IF(desc!$B$1=2,desc!$B$35,IF(desc!$B$1=3,desc!$C$35,desc!$D$35)))</f>
        <v>Kantone</v>
      </c>
      <c r="AV4" s="28" t="str">
        <f>IF(desc!$B$1=1,desc!$A$36,IF(desc!$B$1=2,desc!$B$36,IF(desc!$B$1=3,desc!$C$36,desc!$D$36)))</f>
        <v>Gemeinden</v>
      </c>
      <c r="AW4" s="30" t="str">
        <f>IF(desc!$B$1=1,desc!$A$37,IF(desc!$B$1=2,desc!$B$37,IF(desc!$B$1=3,desc!$C$37,desc!$D$37)))</f>
        <v>Sozialversicherungen</v>
      </c>
      <c r="AX4" s="83" t="str">
        <f>IF(desc!$B$1=1,desc!$A$32,IF(desc!$B$1=2,desc!$B$32,IF(desc!$B$1=3,desc!$C$32,desc!$D$32)))</f>
        <v>Staat</v>
      </c>
      <c r="AY4" s="84" t="str">
        <f>IF(desc!$B$1=1,desc!$A$34,IF(desc!$B$1=2,desc!$B$34,IF(desc!$B$1=3,desc!$C$34,desc!$D$34)))</f>
        <v>Bund</v>
      </c>
      <c r="AZ4" s="84" t="str">
        <f>IF(desc!$B$1=1,desc!$A$35,IF(desc!$B$1=2,desc!$B$35,IF(desc!$B$1=3,desc!$C$35,desc!$D$35)))</f>
        <v>Kantone</v>
      </c>
      <c r="BA4" s="84" t="str">
        <f>IF(desc!$B$1=1,desc!$A$36,IF(desc!$B$1=2,desc!$B$36,IF(desc!$B$1=3,desc!$C$36,desc!$D$36)))</f>
        <v>Gemeinden</v>
      </c>
      <c r="BB4" s="85" t="str">
        <f>IF(desc!$B$1=1,desc!$A$37,IF(desc!$B$1=2,desc!$B$37,IF(desc!$B$1=3,desc!$C$37,desc!$D$37)))</f>
        <v>Sozialversicherungen</v>
      </c>
      <c r="BC4" s="83" t="str">
        <f>IF(desc!$B$1=1,desc!$A$32,IF(desc!$B$1=2,desc!$B$32,IF(desc!$B$1=3,desc!$C$32,desc!$D$32)))</f>
        <v>Staat</v>
      </c>
      <c r="BD4" s="84" t="str">
        <f>IF(desc!$B$1=1,desc!$A$34,IF(desc!$B$1=2,desc!$B$34,IF(desc!$B$1=3,desc!$C$34,desc!$D$34)))</f>
        <v>Bund</v>
      </c>
      <c r="BE4" s="84" t="str">
        <f>IF(desc!$B$1=1,desc!$A$35,IF(desc!$B$1=2,desc!$B$35,IF(desc!$B$1=3,desc!$C$35,desc!$D$35)))</f>
        <v>Kantone</v>
      </c>
      <c r="BF4" s="84" t="str">
        <f>IF(desc!$B$1=1,desc!$A$36,IF(desc!$B$1=2,desc!$B$36,IF(desc!$B$1=3,desc!$C$36,desc!$D$36)))</f>
        <v>Gemeinden</v>
      </c>
      <c r="BG4" s="147" t="str">
        <f>IF(desc!$B$1=1,desc!$A$37,IF(desc!$B$1=2,desc!$B$37,IF(desc!$B$1=3,desc!$C$37,desc!$D$37)))</f>
        <v>Sozialversicherungen</v>
      </c>
      <c r="BH4" s="83"/>
    </row>
    <row r="5" spans="1:60" s="86" customFormat="1" ht="30" x14ac:dyDescent="0.2">
      <c r="C5" s="29" t="str">
        <f>IF(desc!$B$1=1,desc!$A$70,IF(desc!$B$1=2,desc!$B$70,IF(desc!$B$1=3,desc!$C$70,desc!$D$70)))</f>
        <v>Ertrag</v>
      </c>
      <c r="D5" s="28" t="str">
        <f>IF(desc!$B$1=1,desc!$A$71,IF(desc!$B$1=2,desc!$B$71,IF(desc!$B$1=3,desc!$C$71,desc!$D$71)))</f>
        <v>Ausgaben</v>
      </c>
      <c r="E5" s="28" t="str">
        <f>IF(desc!$B$1=1,desc!$A$176,IF(desc!$B$1=2,desc!$B$176,IF(desc!$B$1=3,desc!$C$176,desc!$D$176)))</f>
        <v>davon covid</v>
      </c>
      <c r="F5" s="28" t="str">
        <f>IF(desc!$B$1=1,desc!$A$72,IF(desc!$B$1=2,desc!$B$72,IF(desc!$B$1=3,desc!$C$72,desc!$D$72)))</f>
        <v>Aufwand</v>
      </c>
      <c r="G5" s="28" t="str">
        <f>IF(desc!$B$1=1,desc!$A$73,IF(desc!$B$1=2,desc!$B$73,IF(desc!$B$1=3,desc!$C$73,desc!$D$73)))</f>
        <v>Nettozugang an Vermögens-gütern</v>
      </c>
      <c r="H5" s="30" t="str">
        <f>IF(desc!$B$1=1,desc!$A$74,IF(desc!$B$1=2,desc!$B$74,IF(desc!$B$1=3,desc!$C$74,desc!$D$74)))</f>
        <v>Finanzierungssaldo</v>
      </c>
      <c r="I5" s="29" t="str">
        <f>IF(desc!$B$1=1,desc!$A$70,IF(desc!$B$1=2,desc!$B$70,IF(desc!$B$1=3,desc!$C$70,desc!$D$70)))</f>
        <v>Ertrag</v>
      </c>
      <c r="J5" s="28" t="str">
        <f>IF(desc!$B$1=1,desc!$A$71,IF(desc!$B$1=2,desc!$B$71,IF(desc!$B$1=3,desc!$C$71,desc!$D$71)))</f>
        <v>Ausgaben</v>
      </c>
      <c r="K5" s="28" t="str">
        <f>IF(desc!$B$1=1,desc!$A$176,IF(desc!$B$1=2,desc!$B$176,IF(desc!$B$1=3,desc!$C$176,desc!$D$176)))</f>
        <v>davon covid</v>
      </c>
      <c r="L5" s="28" t="str">
        <f>IF(desc!$B$1=1,desc!$A$72,IF(desc!$B$1=2,desc!$B$72,IF(desc!$B$1=3,desc!$C$72,desc!$D$72)))</f>
        <v>Aufwand</v>
      </c>
      <c r="M5" s="28" t="str">
        <f>IF(desc!$B$1=1,desc!$A$73,IF(desc!$B$1=2,desc!$B$73,IF(desc!$B$1=3,desc!$C$73,desc!$D$73)))</f>
        <v>Nettozugang an Vermögens-gütern</v>
      </c>
      <c r="N5" s="30" t="str">
        <f>IF(desc!$B$1=1,desc!$A$74,IF(desc!$B$1=2,desc!$B$74,IF(desc!$B$1=3,desc!$C$74,desc!$D$74)))</f>
        <v>Finanzierungssaldo</v>
      </c>
      <c r="O5" s="29" t="str">
        <f>IF(desc!$B$1=1,desc!$A$70,IF(desc!$B$1=2,desc!$B$70,IF(desc!$B$1=3,desc!$C$70,desc!$D$70)))</f>
        <v>Ertrag</v>
      </c>
      <c r="P5" s="28" t="str">
        <f>IF(desc!$B$1=1,desc!$A$71,IF(desc!$B$1=2,desc!$B$71,IF(desc!$B$1=3,desc!$C$71,desc!$D$71)))</f>
        <v>Ausgaben</v>
      </c>
      <c r="Q5" s="28" t="str">
        <f>IF(desc!$B$1=1,desc!$A$176,IF(desc!$B$1=2,desc!$B$176,IF(desc!$B$1=3,desc!$C$176,desc!$D$176)))</f>
        <v>davon covid</v>
      </c>
      <c r="R5" s="28" t="str">
        <f>IF(desc!$B$1=1,desc!$A$72,IF(desc!$B$1=2,desc!$B$72,IF(desc!$B$1=3,desc!$C$72,desc!$D$72)))</f>
        <v>Aufwand</v>
      </c>
      <c r="S5" s="28" t="str">
        <f>IF(desc!$B$1=1,desc!$A$73,IF(desc!$B$1=2,desc!$B$73,IF(desc!$B$1=3,desc!$C$73,desc!$D$73)))</f>
        <v>Nettozugang an Vermögens-gütern</v>
      </c>
      <c r="T5" s="28" t="str">
        <f>IF(desc!$B$1=1,desc!$A$74,IF(desc!$B$1=2,desc!$B$74,IF(desc!$B$1=3,desc!$C$74,desc!$D$74)))</f>
        <v>Finanzierungssaldo</v>
      </c>
      <c r="U5" s="29" t="str">
        <f>IF(desc!$B$1=1,desc!$A$70,IF(desc!$B$1=2,desc!$B$70,IF(desc!$B$1=3,desc!$C$70,desc!$D$70)))</f>
        <v>Ertrag</v>
      </c>
      <c r="V5" s="28" t="str">
        <f>IF(desc!$B$1=1,desc!$A$71,IF(desc!$B$1=2,desc!$B$71,IF(desc!$B$1=3,desc!$C$71,desc!$D$71)))</f>
        <v>Ausgaben</v>
      </c>
      <c r="W5" s="28" t="str">
        <f>IF(desc!$B$1=1,desc!$A$176,IF(desc!$B$1=2,desc!$B$176,IF(desc!$B$1=3,desc!$C$176,desc!$D$176)))</f>
        <v>davon covid</v>
      </c>
      <c r="X5" s="28" t="str">
        <f>IF(desc!$B$1=1,desc!$A$72,IF(desc!$B$1=2,desc!$B$72,IF(desc!$B$1=3,desc!$C$72,desc!$D$72)))</f>
        <v>Aufwand</v>
      </c>
      <c r="Y5" s="28" t="str">
        <f>IF(desc!$B$1=1,desc!$A$73,IF(desc!$B$1=2,desc!$B$73,IF(desc!$B$1=3,desc!$C$73,desc!$D$73)))</f>
        <v>Nettozugang an Vermögens-gütern</v>
      </c>
      <c r="Z5" s="30" t="str">
        <f>IF(desc!$B$1=1,desc!$A$74,IF(desc!$B$1=2,desc!$B$74,IF(desc!$B$1=3,desc!$C$74,desc!$D$74)))</f>
        <v>Finanzierungssaldo</v>
      </c>
      <c r="AA5" s="29" t="str">
        <f>IF(desc!$B$1=1,desc!$A$70,IF(desc!$B$1=2,desc!$B$70,IF(desc!$B$1=3,desc!$C$70,desc!$D$70)))</f>
        <v>Ertrag</v>
      </c>
      <c r="AB5" s="28" t="str">
        <f>IF(desc!$B$1=1,desc!$A$71,IF(desc!$B$1=2,desc!$B$71,IF(desc!$B$1=3,desc!$C$71,desc!$D$71)))</f>
        <v>Ausgaben</v>
      </c>
      <c r="AC5" s="28" t="str">
        <f>IF(desc!$B$1=1,desc!$A$176,IF(desc!$B$1=2,desc!$B$176,IF(desc!$B$1=3,desc!$C$176,desc!$D$176)))</f>
        <v>davon covid</v>
      </c>
      <c r="AD5" s="28" t="str">
        <f>IF(desc!$B$1=1,desc!$A$72,IF(desc!$B$1=2,desc!$B$72,IF(desc!$B$1=3,desc!$C$72,desc!$D$72)))</f>
        <v>Aufwand</v>
      </c>
      <c r="AE5" s="28" t="str">
        <f>IF(desc!$B$1=1,desc!$A$73,IF(desc!$B$1=2,desc!$B$73,IF(desc!$B$1=3,desc!$C$73,desc!$D$73)))</f>
        <v>Nettozugang an Vermögens-gütern</v>
      </c>
      <c r="AF5" s="30" t="str">
        <f>IF(desc!$B$1=1,desc!$A$74,IF(desc!$B$1=2,desc!$B$74,IF(desc!$B$1=3,desc!$C$74,desc!$D$74)))</f>
        <v>Finanzierungssaldo</v>
      </c>
      <c r="AG5" s="29" t="str">
        <f>IF(desc!$B$1=1,desc!$A$70,IF(desc!$B$1=2,desc!$B$70,IF(desc!$B$1=3,desc!$C$70,desc!$D$70)))</f>
        <v>Ertrag</v>
      </c>
      <c r="AH5" s="28" t="str">
        <f>IF(desc!$B$1=1,desc!$A$71,IF(desc!$B$1=2,desc!$B$71,IF(desc!$B$1=3,desc!$C$71,desc!$D$71)))</f>
        <v>Ausgaben</v>
      </c>
      <c r="AI5" s="28" t="str">
        <f>IF(desc!$B$1=1,desc!$A$176,IF(desc!$B$1=2,desc!$B$176,IF(desc!$B$1=3,desc!$C$176,desc!$D$176)))</f>
        <v>davon covid</v>
      </c>
      <c r="AJ5" s="28" t="str">
        <f>IF(desc!$B$1=1,desc!$A$72,IF(desc!$B$1=2,desc!$B$72,IF(desc!$B$1=3,desc!$C$72,desc!$D$72)))</f>
        <v>Aufwand</v>
      </c>
      <c r="AK5" s="28" t="str">
        <f>IF(desc!$B$1=1,desc!$A$73,IF(desc!$B$1=2,desc!$B$73,IF(desc!$B$1=3,desc!$C$73,desc!$D$73)))</f>
        <v>Nettozugang an Vermögens-gütern</v>
      </c>
      <c r="AL5" s="30" t="str">
        <f>IF(desc!$B$1=1,desc!$A$74,IF(desc!$B$1=2,desc!$B$74,IF(desc!$B$1=3,desc!$C$74,desc!$D$74)))</f>
        <v>Finanzierungssaldo</v>
      </c>
      <c r="AM5" s="29"/>
      <c r="AN5" s="28"/>
      <c r="AO5" s="28"/>
      <c r="AP5" s="28"/>
      <c r="AQ5" s="28"/>
      <c r="AR5" s="142"/>
      <c r="AS5" s="29"/>
      <c r="AT5" s="28"/>
      <c r="AU5" s="28"/>
      <c r="AV5" s="28"/>
      <c r="AW5" s="30"/>
      <c r="AX5" s="87"/>
      <c r="AY5" s="88"/>
      <c r="AZ5" s="88"/>
      <c r="BA5" s="88"/>
      <c r="BB5" s="89"/>
      <c r="BH5" s="87"/>
    </row>
    <row r="6" spans="1:60" s="31" customFormat="1" ht="10.5" customHeight="1" x14ac:dyDescent="0.2">
      <c r="C6" s="10"/>
      <c r="D6" s="9"/>
      <c r="E6" s="93"/>
      <c r="F6" s="9"/>
      <c r="G6" s="9"/>
      <c r="H6" s="11"/>
      <c r="I6" s="10"/>
      <c r="J6" s="9"/>
      <c r="K6" s="93"/>
      <c r="L6" s="9"/>
      <c r="M6" s="9"/>
      <c r="N6" s="11"/>
      <c r="O6" s="10"/>
      <c r="P6" s="9"/>
      <c r="Q6" s="93"/>
      <c r="R6" s="9"/>
      <c r="S6" s="9"/>
      <c r="T6" s="11"/>
      <c r="U6" s="9"/>
      <c r="V6" s="9"/>
      <c r="W6" s="93"/>
      <c r="X6" s="9"/>
      <c r="Y6" s="9"/>
      <c r="Z6" s="11"/>
      <c r="AA6" s="10"/>
      <c r="AB6" s="9"/>
      <c r="AC6" s="93"/>
      <c r="AD6" s="9"/>
      <c r="AE6" s="9"/>
      <c r="AF6" s="11"/>
      <c r="AG6" s="10"/>
      <c r="AH6" s="9"/>
      <c r="AI6" s="93"/>
      <c r="AJ6" s="9"/>
      <c r="AK6" s="9"/>
      <c r="AL6" s="11"/>
      <c r="AM6" s="10"/>
      <c r="AN6" s="9"/>
      <c r="AO6" s="9"/>
      <c r="AP6" s="9"/>
      <c r="AQ6" s="9"/>
      <c r="AR6" s="143"/>
      <c r="AS6" s="10"/>
      <c r="AT6" s="9"/>
      <c r="AU6" s="9"/>
      <c r="AV6" s="9"/>
      <c r="AW6" s="11"/>
      <c r="AX6" s="10"/>
      <c r="AY6" s="9"/>
      <c r="AZ6" s="9"/>
      <c r="BA6" s="9"/>
      <c r="BB6" s="11"/>
      <c r="BH6" s="10"/>
    </row>
    <row r="7" spans="1:60" s="31" customFormat="1" hidden="1" x14ac:dyDescent="0.2">
      <c r="C7" s="10"/>
      <c r="D7" s="9"/>
      <c r="E7" s="9"/>
      <c r="F7" s="9"/>
      <c r="G7" s="9"/>
      <c r="H7" s="11"/>
      <c r="I7" s="10"/>
      <c r="J7" s="9"/>
      <c r="K7" s="9"/>
      <c r="L7" s="9"/>
      <c r="M7" s="9"/>
      <c r="N7" s="11"/>
      <c r="O7" s="10"/>
      <c r="P7" s="9"/>
      <c r="Q7" s="9"/>
      <c r="R7" s="9"/>
      <c r="S7" s="9"/>
      <c r="T7" s="9"/>
      <c r="U7" s="10"/>
      <c r="V7" s="9"/>
      <c r="W7" s="9"/>
      <c r="X7" s="9"/>
      <c r="Y7" s="9"/>
      <c r="Z7" s="11"/>
      <c r="AA7" s="10"/>
      <c r="AB7" s="9"/>
      <c r="AC7" s="9"/>
      <c r="AD7" s="9"/>
      <c r="AE7" s="9"/>
      <c r="AF7" s="11"/>
      <c r="AG7" s="10"/>
      <c r="AH7" s="9"/>
      <c r="AI7" s="9"/>
      <c r="AJ7" s="9"/>
      <c r="AK7" s="9"/>
      <c r="AL7" s="11"/>
      <c r="AM7" s="10"/>
      <c r="AN7" s="9"/>
      <c r="AO7" s="9"/>
      <c r="AP7" s="9"/>
      <c r="AQ7" s="9"/>
      <c r="AR7" s="143"/>
      <c r="AS7" s="10"/>
      <c r="AT7" s="9"/>
      <c r="AU7" s="9"/>
      <c r="AV7" s="9"/>
      <c r="AW7" s="9"/>
      <c r="AX7" s="10" t="s">
        <v>375</v>
      </c>
      <c r="AY7" s="9" t="s">
        <v>375</v>
      </c>
      <c r="AZ7" s="9" t="s">
        <v>375</v>
      </c>
      <c r="BA7" s="9" t="s">
        <v>375</v>
      </c>
      <c r="BB7" s="11" t="s">
        <v>375</v>
      </c>
      <c r="BH7" s="10"/>
    </row>
    <row r="8" spans="1:60" s="31" customFormat="1" hidden="1" x14ac:dyDescent="0.2">
      <c r="C8" s="10"/>
      <c r="D8" s="9"/>
      <c r="E8" s="9"/>
      <c r="F8" s="9"/>
      <c r="G8" s="9"/>
      <c r="H8" s="11"/>
      <c r="I8" s="10"/>
      <c r="J8" s="9"/>
      <c r="K8" s="9"/>
      <c r="L8" s="9"/>
      <c r="M8" s="9"/>
      <c r="N8" s="11"/>
      <c r="O8" s="10"/>
      <c r="P8" s="9"/>
      <c r="Q8" s="9"/>
      <c r="R8" s="9"/>
      <c r="S8" s="9"/>
      <c r="T8" s="11"/>
      <c r="U8" s="9"/>
      <c r="V8" s="9"/>
      <c r="W8" s="9"/>
      <c r="X8" s="9"/>
      <c r="Y8" s="9"/>
      <c r="Z8" s="11"/>
      <c r="AA8" s="10"/>
      <c r="AB8" s="9"/>
      <c r="AC8" s="9"/>
      <c r="AD8" s="9"/>
      <c r="AE8" s="9"/>
      <c r="AF8" s="11"/>
      <c r="AG8" s="10"/>
      <c r="AH8" s="9"/>
      <c r="AI8" s="9"/>
      <c r="AJ8" s="9"/>
      <c r="AK8" s="9"/>
      <c r="AL8" s="11"/>
      <c r="AM8" s="10"/>
      <c r="AN8" s="9"/>
      <c r="AO8" s="9"/>
      <c r="AP8" s="9"/>
      <c r="AQ8" s="9"/>
      <c r="AR8" s="143"/>
      <c r="AS8" s="10"/>
      <c r="AT8" s="9"/>
      <c r="AU8" s="9"/>
      <c r="AV8" s="9"/>
      <c r="AW8" s="11"/>
      <c r="AX8" s="10"/>
      <c r="AY8" s="9"/>
      <c r="AZ8" s="9"/>
      <c r="BA8" s="9"/>
      <c r="BB8" s="11"/>
      <c r="BH8" s="10"/>
    </row>
    <row r="9" spans="1:60" s="31" customFormat="1" hidden="1" x14ac:dyDescent="0.2">
      <c r="C9" s="10"/>
      <c r="D9" s="9"/>
      <c r="E9" s="9"/>
      <c r="F9" s="9"/>
      <c r="G9" s="9"/>
      <c r="H9" s="11"/>
      <c r="I9" s="10"/>
      <c r="J9" s="9"/>
      <c r="K9" s="9"/>
      <c r="L9" s="9"/>
      <c r="M9" s="9"/>
      <c r="N9" s="11"/>
      <c r="O9" s="10"/>
      <c r="P9" s="9"/>
      <c r="Q9" s="9"/>
      <c r="R9" s="9"/>
      <c r="S9" s="9"/>
      <c r="T9" s="11"/>
      <c r="U9" s="9"/>
      <c r="V9" s="9"/>
      <c r="W9" s="9"/>
      <c r="X9" s="9"/>
      <c r="Y9" s="9"/>
      <c r="Z9" s="11"/>
      <c r="AA9" s="10"/>
      <c r="AB9" s="9"/>
      <c r="AC9" s="9"/>
      <c r="AD9" s="9"/>
      <c r="AE9" s="9"/>
      <c r="AF9" s="11"/>
      <c r="AG9" s="10"/>
      <c r="AH9" s="9"/>
      <c r="AI9" s="9"/>
      <c r="AJ9" s="9"/>
      <c r="AK9" s="9"/>
      <c r="AL9" s="11"/>
      <c r="AM9" s="10"/>
      <c r="AN9" s="9"/>
      <c r="AO9" s="9"/>
      <c r="AP9" s="9"/>
      <c r="AQ9" s="9"/>
      <c r="AR9" s="143"/>
      <c r="AS9" s="10"/>
      <c r="AT9" s="9"/>
      <c r="AU9" s="9"/>
      <c r="AV9" s="9"/>
      <c r="AW9" s="11"/>
      <c r="AX9" s="10"/>
      <c r="AY9" s="9"/>
      <c r="AZ9" s="9"/>
      <c r="BA9" s="9"/>
      <c r="BB9" s="11"/>
      <c r="BH9" s="10"/>
    </row>
    <row r="10" spans="1:60" s="31" customFormat="1" hidden="1" x14ac:dyDescent="0.2">
      <c r="C10" s="10"/>
      <c r="D10" s="9"/>
      <c r="E10" s="9"/>
      <c r="F10" s="9"/>
      <c r="G10" s="9"/>
      <c r="H10" s="11"/>
      <c r="I10" s="10"/>
      <c r="J10" s="9"/>
      <c r="K10" s="9"/>
      <c r="L10" s="9"/>
      <c r="M10" s="9"/>
      <c r="N10" s="11"/>
      <c r="O10" s="10"/>
      <c r="P10" s="9"/>
      <c r="Q10" s="9"/>
      <c r="R10" s="9"/>
      <c r="S10" s="9"/>
      <c r="T10" s="11"/>
      <c r="U10" s="9"/>
      <c r="V10" s="9"/>
      <c r="W10" s="9"/>
      <c r="X10" s="9"/>
      <c r="Y10" s="9"/>
      <c r="Z10" s="11"/>
      <c r="AA10" s="10"/>
      <c r="AB10" s="9"/>
      <c r="AC10" s="9"/>
      <c r="AD10" s="9"/>
      <c r="AE10" s="9"/>
      <c r="AF10" s="11"/>
      <c r="AG10" s="10"/>
      <c r="AH10" s="9"/>
      <c r="AI10" s="9"/>
      <c r="AJ10" s="9"/>
      <c r="AK10" s="9"/>
      <c r="AL10" s="11"/>
      <c r="AM10" s="10"/>
      <c r="AN10" s="9"/>
      <c r="AO10" s="9"/>
      <c r="AP10" s="9"/>
      <c r="AQ10" s="9"/>
      <c r="AR10" s="143"/>
      <c r="AS10" s="10"/>
      <c r="AT10" s="9"/>
      <c r="AU10" s="9"/>
      <c r="AV10" s="9"/>
      <c r="AW10" s="11"/>
      <c r="AX10" s="10"/>
      <c r="AY10" s="9"/>
      <c r="AZ10" s="9"/>
      <c r="BA10" s="9"/>
      <c r="BB10" s="11"/>
      <c r="BH10" s="10"/>
    </row>
    <row r="11" spans="1:60" s="31" customFormat="1" hidden="1" x14ac:dyDescent="0.2">
      <c r="C11" s="10"/>
      <c r="D11" s="9"/>
      <c r="E11" s="9"/>
      <c r="F11" s="9"/>
      <c r="G11" s="9"/>
      <c r="H11" s="11"/>
      <c r="I11" s="10"/>
      <c r="J11" s="9"/>
      <c r="K11" s="9"/>
      <c r="L11" s="9"/>
      <c r="M11" s="9"/>
      <c r="N11" s="11"/>
      <c r="O11" s="10"/>
      <c r="P11" s="9"/>
      <c r="Q11" s="9"/>
      <c r="R11" s="9"/>
      <c r="S11" s="9"/>
      <c r="T11" s="11"/>
      <c r="U11" s="9"/>
      <c r="V11" s="9"/>
      <c r="W11" s="9"/>
      <c r="X11" s="9"/>
      <c r="Y11" s="9"/>
      <c r="Z11" s="11"/>
      <c r="AA11" s="10"/>
      <c r="AB11" s="9"/>
      <c r="AC11" s="9"/>
      <c r="AD11" s="9"/>
      <c r="AE11" s="9"/>
      <c r="AF11" s="11"/>
      <c r="AG11" s="10"/>
      <c r="AH11" s="9"/>
      <c r="AI11" s="9"/>
      <c r="AJ11" s="9"/>
      <c r="AK11" s="9"/>
      <c r="AL11" s="11"/>
      <c r="AM11" s="10"/>
      <c r="AN11" s="9"/>
      <c r="AO11" s="9"/>
      <c r="AP11" s="9"/>
      <c r="AQ11" s="9"/>
      <c r="AR11" s="143"/>
      <c r="AS11" s="10"/>
      <c r="AT11" s="9"/>
      <c r="AU11" s="9"/>
      <c r="AV11" s="9"/>
      <c r="AW11" s="11"/>
      <c r="AX11" s="10"/>
      <c r="AY11" s="9"/>
      <c r="AZ11" s="9"/>
      <c r="BA11" s="9"/>
      <c r="BB11" s="11"/>
      <c r="BH11" s="10"/>
    </row>
    <row r="12" spans="1:60" s="31" customFormat="1" hidden="1" x14ac:dyDescent="0.2">
      <c r="C12" s="10"/>
      <c r="D12" s="9"/>
      <c r="E12" s="9"/>
      <c r="F12" s="9"/>
      <c r="G12" s="9"/>
      <c r="H12" s="11"/>
      <c r="I12" s="10"/>
      <c r="J12" s="9"/>
      <c r="K12" s="9"/>
      <c r="L12" s="9"/>
      <c r="M12" s="9"/>
      <c r="N12" s="11"/>
      <c r="O12" s="10"/>
      <c r="P12" s="9"/>
      <c r="Q12" s="9"/>
      <c r="R12" s="9"/>
      <c r="S12" s="9"/>
      <c r="T12" s="11"/>
      <c r="U12" s="9"/>
      <c r="V12" s="9"/>
      <c r="W12" s="9"/>
      <c r="X12" s="9"/>
      <c r="Y12" s="9"/>
      <c r="Z12" s="11"/>
      <c r="AA12" s="10"/>
      <c r="AB12" s="9"/>
      <c r="AC12" s="9"/>
      <c r="AD12" s="9"/>
      <c r="AE12" s="9"/>
      <c r="AF12" s="11"/>
      <c r="AG12" s="10"/>
      <c r="AH12" s="9"/>
      <c r="AI12" s="9"/>
      <c r="AJ12" s="9"/>
      <c r="AK12" s="9"/>
      <c r="AL12" s="11"/>
      <c r="AM12" s="10"/>
      <c r="AN12" s="9"/>
      <c r="AO12" s="9"/>
      <c r="AP12" s="9"/>
      <c r="AQ12" s="9"/>
      <c r="AR12" s="143"/>
      <c r="AS12" s="10"/>
      <c r="AT12" s="9"/>
      <c r="AU12" s="9"/>
      <c r="AV12" s="9"/>
      <c r="AW12" s="11"/>
      <c r="AX12" s="10"/>
      <c r="AY12" s="9"/>
      <c r="AZ12" s="9"/>
      <c r="BA12" s="9"/>
      <c r="BB12" s="11"/>
      <c r="BH12" s="10"/>
    </row>
    <row r="13" spans="1:60" s="31" customFormat="1" hidden="1" x14ac:dyDescent="0.2">
      <c r="C13" s="10"/>
      <c r="D13" s="9"/>
      <c r="E13" s="9"/>
      <c r="F13" s="9"/>
      <c r="G13" s="9"/>
      <c r="H13" s="11"/>
      <c r="I13" s="10"/>
      <c r="J13" s="9"/>
      <c r="K13" s="9"/>
      <c r="L13" s="9"/>
      <c r="M13" s="9"/>
      <c r="N13" s="11"/>
      <c r="O13" s="10"/>
      <c r="P13" s="9"/>
      <c r="Q13" s="9"/>
      <c r="R13" s="9"/>
      <c r="S13" s="9"/>
      <c r="T13" s="11"/>
      <c r="U13" s="9"/>
      <c r="V13" s="9"/>
      <c r="W13" s="9"/>
      <c r="X13" s="9"/>
      <c r="Y13" s="9"/>
      <c r="Z13" s="11"/>
      <c r="AA13" s="10"/>
      <c r="AB13" s="9"/>
      <c r="AC13" s="9"/>
      <c r="AD13" s="9"/>
      <c r="AE13" s="9"/>
      <c r="AF13" s="11"/>
      <c r="AG13" s="10"/>
      <c r="AH13" s="9"/>
      <c r="AI13" s="9"/>
      <c r="AJ13" s="9"/>
      <c r="AK13" s="9"/>
      <c r="AL13" s="11"/>
      <c r="AM13" s="10"/>
      <c r="AN13" s="9"/>
      <c r="AO13" s="9"/>
      <c r="AP13" s="9"/>
      <c r="AQ13" s="9"/>
      <c r="AR13" s="143"/>
      <c r="AS13" s="10"/>
      <c r="AT13" s="9"/>
      <c r="AU13" s="9"/>
      <c r="AV13" s="9"/>
      <c r="AW13" s="11"/>
      <c r="AX13" s="10"/>
      <c r="AY13" s="9"/>
      <c r="AZ13" s="9"/>
      <c r="BA13" s="9"/>
      <c r="BB13" s="11"/>
      <c r="BH13" s="10"/>
    </row>
    <row r="14" spans="1:60" s="31" customFormat="1" hidden="1" x14ac:dyDescent="0.2">
      <c r="C14" s="10"/>
      <c r="D14" s="9"/>
      <c r="E14" s="9"/>
      <c r="F14" s="9"/>
      <c r="G14" s="9"/>
      <c r="H14" s="11"/>
      <c r="I14" s="10"/>
      <c r="J14" s="9"/>
      <c r="K14" s="9"/>
      <c r="L14" s="9"/>
      <c r="M14" s="9"/>
      <c r="N14" s="11"/>
      <c r="O14" s="10"/>
      <c r="P14" s="9"/>
      <c r="Q14" s="9"/>
      <c r="R14" s="9"/>
      <c r="S14" s="9"/>
      <c r="T14" s="11"/>
      <c r="U14" s="9"/>
      <c r="V14" s="9"/>
      <c r="W14" s="9"/>
      <c r="X14" s="9"/>
      <c r="Y14" s="9"/>
      <c r="Z14" s="11"/>
      <c r="AA14" s="10"/>
      <c r="AB14" s="9"/>
      <c r="AC14" s="9"/>
      <c r="AD14" s="9"/>
      <c r="AE14" s="9"/>
      <c r="AF14" s="11"/>
      <c r="AG14" s="10"/>
      <c r="AH14" s="9"/>
      <c r="AI14" s="9"/>
      <c r="AJ14" s="9"/>
      <c r="AK14" s="9"/>
      <c r="AL14" s="11"/>
      <c r="AM14" s="10"/>
      <c r="AN14" s="9"/>
      <c r="AO14" s="9"/>
      <c r="AP14" s="9"/>
      <c r="AQ14" s="9"/>
      <c r="AR14" s="143"/>
      <c r="AS14" s="10"/>
      <c r="AT14" s="9"/>
      <c r="AU14" s="9"/>
      <c r="AV14" s="9"/>
      <c r="AW14" s="11"/>
      <c r="AX14" s="10"/>
      <c r="AY14" s="9"/>
      <c r="AZ14" s="9"/>
      <c r="BA14" s="9"/>
      <c r="BB14" s="11"/>
      <c r="BH14" s="10"/>
    </row>
    <row r="15" spans="1:60" s="31" customFormat="1" hidden="1" x14ac:dyDescent="0.2">
      <c r="C15" s="10"/>
      <c r="D15" s="9"/>
      <c r="E15" s="9"/>
      <c r="F15" s="9"/>
      <c r="G15" s="9"/>
      <c r="H15" s="11"/>
      <c r="I15" s="10"/>
      <c r="J15" s="9"/>
      <c r="K15" s="9"/>
      <c r="L15" s="9"/>
      <c r="M15" s="9"/>
      <c r="N15" s="11"/>
      <c r="O15" s="10"/>
      <c r="P15" s="9"/>
      <c r="Q15" s="9"/>
      <c r="R15" s="9"/>
      <c r="S15" s="9"/>
      <c r="T15" s="11"/>
      <c r="U15" s="9"/>
      <c r="V15" s="9"/>
      <c r="W15" s="9"/>
      <c r="X15" s="9"/>
      <c r="Y15" s="9"/>
      <c r="Z15" s="11"/>
      <c r="AA15" s="10"/>
      <c r="AB15" s="9"/>
      <c r="AC15" s="9"/>
      <c r="AD15" s="9"/>
      <c r="AE15" s="9"/>
      <c r="AF15" s="11"/>
      <c r="AG15" s="10"/>
      <c r="AH15" s="9"/>
      <c r="AI15" s="9"/>
      <c r="AJ15" s="9"/>
      <c r="AK15" s="9"/>
      <c r="AL15" s="11"/>
      <c r="AM15" s="10"/>
      <c r="AN15" s="9"/>
      <c r="AO15" s="9"/>
      <c r="AP15" s="9"/>
      <c r="AQ15" s="9"/>
      <c r="AR15" s="143"/>
      <c r="AS15" s="10"/>
      <c r="AT15" s="9"/>
      <c r="AU15" s="9"/>
      <c r="AV15" s="9"/>
      <c r="AW15" s="11"/>
      <c r="AX15" s="10"/>
      <c r="AY15" s="9"/>
      <c r="AZ15" s="9"/>
      <c r="BA15" s="9"/>
      <c r="BB15" s="11"/>
      <c r="BH15" s="10"/>
    </row>
    <row r="16" spans="1:60" s="31" customFormat="1" hidden="1" x14ac:dyDescent="0.2">
      <c r="C16" s="10"/>
      <c r="D16" s="9"/>
      <c r="E16" s="9"/>
      <c r="F16" s="9"/>
      <c r="G16" s="9"/>
      <c r="H16" s="11"/>
      <c r="I16" s="10"/>
      <c r="J16" s="9"/>
      <c r="K16" s="9"/>
      <c r="L16" s="9"/>
      <c r="M16" s="9"/>
      <c r="N16" s="11"/>
      <c r="O16" s="10"/>
      <c r="P16" s="9"/>
      <c r="Q16" s="9"/>
      <c r="R16" s="9"/>
      <c r="S16" s="9"/>
      <c r="T16" s="11"/>
      <c r="U16" s="9"/>
      <c r="V16" s="9"/>
      <c r="W16" s="9"/>
      <c r="X16" s="9"/>
      <c r="Y16" s="9"/>
      <c r="Z16" s="11"/>
      <c r="AA16" s="10"/>
      <c r="AB16" s="9"/>
      <c r="AC16" s="9"/>
      <c r="AD16" s="9"/>
      <c r="AE16" s="9"/>
      <c r="AF16" s="11"/>
      <c r="AG16" s="10"/>
      <c r="AH16" s="9"/>
      <c r="AI16" s="9"/>
      <c r="AJ16" s="9"/>
      <c r="AK16" s="9"/>
      <c r="AL16" s="11"/>
      <c r="AM16" s="10"/>
      <c r="AN16" s="9"/>
      <c r="AO16" s="9"/>
      <c r="AP16" s="9"/>
      <c r="AQ16" s="9"/>
      <c r="AR16" s="143"/>
      <c r="AS16" s="10"/>
      <c r="AT16" s="9"/>
      <c r="AU16" s="9"/>
      <c r="AV16" s="9"/>
      <c r="AW16" s="11"/>
      <c r="AX16" s="10"/>
      <c r="AY16" s="9"/>
      <c r="AZ16" s="9"/>
      <c r="BA16" s="9"/>
      <c r="BB16" s="11"/>
      <c r="BH16" s="10"/>
    </row>
    <row r="17" spans="1:63" s="31" customFormat="1" hidden="1" x14ac:dyDescent="0.2">
      <c r="C17" s="10"/>
      <c r="D17" s="9"/>
      <c r="E17" s="9"/>
      <c r="F17" s="9"/>
      <c r="G17" s="9"/>
      <c r="H17" s="11"/>
      <c r="I17" s="10"/>
      <c r="J17" s="9"/>
      <c r="K17" s="9"/>
      <c r="L17" s="9"/>
      <c r="M17" s="9"/>
      <c r="N17" s="11"/>
      <c r="O17" s="10"/>
      <c r="P17" s="9"/>
      <c r="Q17" s="9"/>
      <c r="R17" s="9"/>
      <c r="S17" s="9"/>
      <c r="T17" s="11"/>
      <c r="U17" s="9"/>
      <c r="V17" s="9"/>
      <c r="W17" s="9"/>
      <c r="X17" s="9"/>
      <c r="Y17" s="9"/>
      <c r="Z17" s="11"/>
      <c r="AA17" s="10"/>
      <c r="AB17" s="9"/>
      <c r="AC17" s="9"/>
      <c r="AD17" s="9"/>
      <c r="AE17" s="9"/>
      <c r="AF17" s="11"/>
      <c r="AG17" s="10"/>
      <c r="AH17" s="9"/>
      <c r="AI17" s="9"/>
      <c r="AJ17" s="9"/>
      <c r="AK17" s="9"/>
      <c r="AL17" s="11"/>
      <c r="AM17" s="10"/>
      <c r="AN17" s="9"/>
      <c r="AO17" s="9"/>
      <c r="AP17" s="9"/>
      <c r="AQ17" s="9"/>
      <c r="AR17" s="143"/>
      <c r="AS17" s="10"/>
      <c r="AT17" s="9"/>
      <c r="AU17" s="9"/>
      <c r="AV17" s="9"/>
      <c r="AW17" s="11"/>
      <c r="AX17" s="10"/>
      <c r="AY17" s="9"/>
      <c r="AZ17" s="9"/>
      <c r="BA17" s="9"/>
      <c r="BB17" s="11"/>
      <c r="BH17" s="10"/>
    </row>
    <row r="18" spans="1:63" s="31" customFormat="1" hidden="1" x14ac:dyDescent="0.2">
      <c r="C18" s="10"/>
      <c r="D18" s="9"/>
      <c r="E18" s="9"/>
      <c r="F18" s="9"/>
      <c r="G18" s="9"/>
      <c r="H18" s="11"/>
      <c r="I18" s="10"/>
      <c r="J18" s="9"/>
      <c r="K18" s="9"/>
      <c r="L18" s="9"/>
      <c r="M18" s="9"/>
      <c r="N18" s="11"/>
      <c r="O18" s="10"/>
      <c r="P18" s="9"/>
      <c r="Q18" s="9"/>
      <c r="R18" s="9"/>
      <c r="S18" s="9"/>
      <c r="T18" s="11"/>
      <c r="U18" s="9"/>
      <c r="V18" s="9"/>
      <c r="W18" s="9"/>
      <c r="X18" s="9"/>
      <c r="Y18" s="9"/>
      <c r="Z18" s="11"/>
      <c r="AA18" s="10"/>
      <c r="AB18" s="9"/>
      <c r="AC18" s="9"/>
      <c r="AD18" s="9"/>
      <c r="AE18" s="9"/>
      <c r="AF18" s="11"/>
      <c r="AG18" s="10"/>
      <c r="AH18" s="9"/>
      <c r="AI18" s="9"/>
      <c r="AJ18" s="9"/>
      <c r="AK18" s="9"/>
      <c r="AL18" s="11"/>
      <c r="AM18" s="10"/>
      <c r="AN18" s="9"/>
      <c r="AO18" s="9"/>
      <c r="AP18" s="9"/>
      <c r="AQ18" s="9"/>
      <c r="AR18" s="143"/>
      <c r="AS18" s="10"/>
      <c r="AT18" s="9"/>
      <c r="AU18" s="9"/>
      <c r="AV18" s="9"/>
      <c r="AW18" s="11"/>
      <c r="AX18" s="10"/>
      <c r="AY18" s="9"/>
      <c r="AZ18" s="9"/>
      <c r="BA18" s="9"/>
      <c r="BB18" s="11"/>
      <c r="BH18" s="10"/>
    </row>
    <row r="19" spans="1:63" s="31" customFormat="1" ht="20" hidden="1" x14ac:dyDescent="0.2">
      <c r="C19" s="10"/>
      <c r="D19" s="9"/>
      <c r="E19" s="9"/>
      <c r="F19" s="9"/>
      <c r="G19" s="9"/>
      <c r="H19" s="11"/>
      <c r="I19" s="10"/>
      <c r="J19" s="9"/>
      <c r="K19" s="9"/>
      <c r="L19" s="9"/>
      <c r="M19" s="9"/>
      <c r="N19" s="11"/>
      <c r="O19" s="10"/>
      <c r="P19" s="9"/>
      <c r="Q19" s="9"/>
      <c r="R19" s="9"/>
      <c r="S19" s="9"/>
      <c r="T19" s="11"/>
      <c r="U19" s="9"/>
      <c r="V19" s="9"/>
      <c r="W19" s="9"/>
      <c r="X19" s="9"/>
      <c r="Y19" s="9"/>
      <c r="Z19" s="11"/>
      <c r="AA19" s="10"/>
      <c r="AB19" s="9"/>
      <c r="AC19" s="9"/>
      <c r="AD19" s="9"/>
      <c r="AE19" s="9"/>
      <c r="AF19" s="11"/>
      <c r="AG19" s="10"/>
      <c r="AH19" s="9"/>
      <c r="AI19" s="9"/>
      <c r="AJ19" s="9"/>
      <c r="AK19" s="9"/>
      <c r="AL19" s="11"/>
      <c r="AM19" s="10"/>
      <c r="AN19" s="9"/>
      <c r="AO19" s="9"/>
      <c r="AP19" s="9"/>
      <c r="AQ19" s="9"/>
      <c r="AR19" s="143"/>
      <c r="AS19" s="10"/>
      <c r="AT19" s="9"/>
      <c r="AU19" s="9"/>
      <c r="AV19" s="9"/>
      <c r="AW19" s="11"/>
      <c r="AX19" s="10" t="s">
        <v>3</v>
      </c>
      <c r="AY19" s="9" t="s">
        <v>0</v>
      </c>
      <c r="AZ19" s="9" t="s">
        <v>1</v>
      </c>
      <c r="BA19" s="9" t="s">
        <v>2</v>
      </c>
      <c r="BB19" s="11" t="s">
        <v>290</v>
      </c>
      <c r="BH19" s="10"/>
    </row>
    <row r="20" spans="1:63" s="31" customFormat="1" ht="20" hidden="1" x14ac:dyDescent="0.2">
      <c r="C20" s="10"/>
      <c r="D20" s="9"/>
      <c r="E20" s="9"/>
      <c r="F20" s="9"/>
      <c r="G20" s="9"/>
      <c r="H20" s="11"/>
      <c r="I20" s="10"/>
      <c r="J20" s="9"/>
      <c r="K20" s="9"/>
      <c r="L20" s="9"/>
      <c r="M20" s="9"/>
      <c r="N20" s="11"/>
      <c r="O20" s="10"/>
      <c r="P20" s="9"/>
      <c r="Q20" s="9"/>
      <c r="R20" s="9"/>
      <c r="S20" s="9"/>
      <c r="T20" s="9"/>
      <c r="U20" s="10"/>
      <c r="V20" s="9"/>
      <c r="W20" s="9"/>
      <c r="X20" s="9"/>
      <c r="Y20" s="9"/>
      <c r="Z20" s="11"/>
      <c r="AA20" s="10"/>
      <c r="AB20" s="9"/>
      <c r="AC20" s="9"/>
      <c r="AD20" s="9"/>
      <c r="AE20" s="9"/>
      <c r="AF20" s="11"/>
      <c r="AG20" s="10"/>
      <c r="AH20" s="9"/>
      <c r="AI20" s="9"/>
      <c r="AJ20" s="9"/>
      <c r="AK20" s="9"/>
      <c r="AL20" s="11"/>
      <c r="AM20" s="10"/>
      <c r="AN20" s="9"/>
      <c r="AO20" s="9"/>
      <c r="AP20" s="9"/>
      <c r="AQ20" s="9"/>
      <c r="AR20" s="143"/>
      <c r="AS20" s="10"/>
      <c r="AT20" s="9"/>
      <c r="AU20" s="9"/>
      <c r="AV20" s="9"/>
      <c r="AW20" s="9"/>
      <c r="AX20" s="10" t="s">
        <v>3</v>
      </c>
      <c r="AY20" s="9" t="s">
        <v>0</v>
      </c>
      <c r="AZ20" s="9" t="s">
        <v>1</v>
      </c>
      <c r="BA20" s="9" t="s">
        <v>2</v>
      </c>
      <c r="BB20" s="11" t="s">
        <v>290</v>
      </c>
      <c r="BH20" s="10"/>
    </row>
    <row r="21" spans="1:63" s="31" customFormat="1" hidden="1" x14ac:dyDescent="0.2">
      <c r="C21" s="10"/>
      <c r="D21" s="9"/>
      <c r="E21" s="9"/>
      <c r="F21" s="9"/>
      <c r="G21" s="9"/>
      <c r="H21" s="11"/>
      <c r="I21" s="10"/>
      <c r="J21" s="9"/>
      <c r="K21" s="9"/>
      <c r="L21" s="9"/>
      <c r="M21" s="9"/>
      <c r="N21" s="11"/>
      <c r="O21" s="10"/>
      <c r="P21" s="9"/>
      <c r="Q21" s="9"/>
      <c r="R21" s="9"/>
      <c r="S21" s="9"/>
      <c r="T21" s="11"/>
      <c r="U21" s="9"/>
      <c r="V21" s="9"/>
      <c r="W21" s="9"/>
      <c r="X21" s="9"/>
      <c r="Y21" s="9"/>
      <c r="Z21" s="11"/>
      <c r="AA21" s="10"/>
      <c r="AB21" s="9"/>
      <c r="AC21" s="9"/>
      <c r="AD21" s="9"/>
      <c r="AE21" s="9"/>
      <c r="AF21" s="11"/>
      <c r="AG21" s="10"/>
      <c r="AH21" s="9"/>
      <c r="AI21" s="9"/>
      <c r="AJ21" s="9"/>
      <c r="AK21" s="9"/>
      <c r="AL21" s="11"/>
      <c r="AM21" s="10"/>
      <c r="AN21" s="9"/>
      <c r="AO21" s="9"/>
      <c r="AP21" s="9"/>
      <c r="AQ21" s="9"/>
      <c r="AR21" s="143"/>
      <c r="AS21" s="10"/>
      <c r="AT21" s="9"/>
      <c r="AU21" s="9"/>
      <c r="AV21" s="9"/>
      <c r="AW21" s="11"/>
      <c r="AX21" s="10"/>
      <c r="AY21" s="9"/>
      <c r="AZ21" s="9"/>
      <c r="BA21" s="9"/>
      <c r="BB21" s="11"/>
      <c r="BH21" s="10"/>
    </row>
    <row r="22" spans="1:63" s="31" customFormat="1" hidden="1" x14ac:dyDescent="0.2">
      <c r="C22" s="10"/>
      <c r="D22" s="9"/>
      <c r="E22" s="9"/>
      <c r="F22" s="9"/>
      <c r="G22" s="9"/>
      <c r="H22" s="11"/>
      <c r="I22" s="10"/>
      <c r="J22" s="9"/>
      <c r="K22" s="9"/>
      <c r="L22" s="9"/>
      <c r="M22" s="9"/>
      <c r="N22" s="11"/>
      <c r="O22" s="10"/>
      <c r="P22" s="9"/>
      <c r="Q22" s="9"/>
      <c r="R22" s="9"/>
      <c r="S22" s="9"/>
      <c r="T22" s="11"/>
      <c r="U22" s="9"/>
      <c r="V22" s="9"/>
      <c r="W22" s="9"/>
      <c r="X22" s="9"/>
      <c r="Y22" s="9"/>
      <c r="Z22" s="11"/>
      <c r="AA22" s="10"/>
      <c r="AB22" s="9"/>
      <c r="AC22" s="9"/>
      <c r="AD22" s="9"/>
      <c r="AE22" s="9"/>
      <c r="AF22" s="11"/>
      <c r="AG22" s="10"/>
      <c r="AH22" s="9"/>
      <c r="AI22" s="9"/>
      <c r="AJ22" s="9"/>
      <c r="AK22" s="9"/>
      <c r="AL22" s="11"/>
      <c r="AM22" s="10"/>
      <c r="AN22" s="9"/>
      <c r="AO22" s="9"/>
      <c r="AP22" s="9"/>
      <c r="AQ22" s="9"/>
      <c r="AR22" s="143"/>
      <c r="AS22" s="10"/>
      <c r="AT22" s="9"/>
      <c r="AU22" s="9"/>
      <c r="AV22" s="9"/>
      <c r="AW22" s="11"/>
      <c r="AX22" s="10"/>
      <c r="AY22" s="9"/>
      <c r="AZ22" s="9"/>
      <c r="BA22" s="9"/>
      <c r="BB22" s="11"/>
      <c r="BH22" s="10"/>
    </row>
    <row r="23" spans="1:63" s="31" customFormat="1" x14ac:dyDescent="0.2">
      <c r="C23" s="10"/>
      <c r="D23" s="9"/>
      <c r="E23" s="9"/>
      <c r="F23" s="9"/>
      <c r="G23" s="9"/>
      <c r="H23" s="11"/>
      <c r="I23" s="10"/>
      <c r="J23" s="9"/>
      <c r="K23" s="9"/>
      <c r="L23" s="9"/>
      <c r="M23" s="9"/>
      <c r="N23" s="11"/>
      <c r="O23" s="10"/>
      <c r="P23" s="9"/>
      <c r="Q23" s="9"/>
      <c r="R23" s="9"/>
      <c r="S23" s="9"/>
      <c r="T23" s="11"/>
      <c r="U23" s="9"/>
      <c r="V23" s="9"/>
      <c r="W23" s="9"/>
      <c r="X23" s="9"/>
      <c r="Y23" s="9"/>
      <c r="Z23" s="11"/>
      <c r="AA23" s="10"/>
      <c r="AB23" s="9"/>
      <c r="AC23" s="9"/>
      <c r="AD23" s="9"/>
      <c r="AE23" s="9"/>
      <c r="AF23" s="11"/>
      <c r="AG23" s="10"/>
      <c r="AH23" s="9"/>
      <c r="AI23" s="9"/>
      <c r="AJ23" s="9"/>
      <c r="AK23" s="9"/>
      <c r="AL23" s="11"/>
      <c r="AM23" s="10"/>
      <c r="AN23" s="9"/>
      <c r="AO23" s="9"/>
      <c r="AP23" s="9"/>
      <c r="AQ23" s="9"/>
      <c r="AR23" s="143"/>
      <c r="AS23" s="10"/>
      <c r="AT23" s="9"/>
      <c r="AU23" s="9"/>
      <c r="AV23" s="9"/>
      <c r="AW23" s="11"/>
      <c r="AX23" s="10"/>
      <c r="AY23" s="9"/>
      <c r="AZ23" s="9"/>
      <c r="BA23" s="9"/>
      <c r="BB23" s="11"/>
      <c r="BH23" s="10"/>
    </row>
    <row r="24" spans="1:63" s="8" customFormat="1" x14ac:dyDescent="0.2">
      <c r="A24" s="8">
        <v>1990</v>
      </c>
      <c r="B24" s="32"/>
      <c r="C24" s="15">
        <v>101889.05684479</v>
      </c>
      <c r="D24" s="13">
        <v>102058.27535700001</v>
      </c>
      <c r="E24" s="13"/>
      <c r="F24" s="13">
        <v>98699.750232700011</v>
      </c>
      <c r="G24" s="13">
        <v>3358.5251242999998</v>
      </c>
      <c r="H24" s="14">
        <v>-169.21851221000543</v>
      </c>
      <c r="I24" s="15">
        <v>80980.825566910004</v>
      </c>
      <c r="J24" s="13">
        <v>83928.845945110006</v>
      </c>
      <c r="K24" s="13"/>
      <c r="L24" s="13">
        <v>80569.445207140001</v>
      </c>
      <c r="M24" s="13">
        <v>3359.4007379700001</v>
      </c>
      <c r="N24" s="14">
        <v>-2948.0203782000026</v>
      </c>
      <c r="O24" s="15">
        <v>32638.860933869997</v>
      </c>
      <c r="P24" s="13">
        <v>33182.961291810003</v>
      </c>
      <c r="Q24" s="13"/>
      <c r="R24" s="13">
        <v>32590.262821060001</v>
      </c>
      <c r="S24" s="13">
        <v>592.69847074999996</v>
      </c>
      <c r="T24" s="14">
        <v>-544.10035794000578</v>
      </c>
      <c r="U24" s="15">
        <v>37493.3282875</v>
      </c>
      <c r="V24" s="13">
        <v>39020.907632670001</v>
      </c>
      <c r="W24" s="13"/>
      <c r="X24" s="13">
        <v>37960.66711884</v>
      </c>
      <c r="Y24" s="13">
        <v>1060.2405138300001</v>
      </c>
      <c r="Z24" s="14">
        <v>-1527.579345170001</v>
      </c>
      <c r="AA24" s="15">
        <v>25504.347495310001</v>
      </c>
      <c r="AB24" s="13">
        <v>26380.688170419999</v>
      </c>
      <c r="AC24" s="13"/>
      <c r="AD24" s="13">
        <v>24674.22641703</v>
      </c>
      <c r="AE24" s="13">
        <v>1706.46175339</v>
      </c>
      <c r="AF24" s="14">
        <v>-876.34067510999739</v>
      </c>
      <c r="AG24" s="15">
        <v>26760.128009890002</v>
      </c>
      <c r="AH24" s="13">
        <v>23981.326143890001</v>
      </c>
      <c r="AI24" s="13"/>
      <c r="AJ24" s="13">
        <v>23982.20175756</v>
      </c>
      <c r="AK24" s="13">
        <v>-0.87561367000000001</v>
      </c>
      <c r="AL24" s="14">
        <v>2778.8018660000016</v>
      </c>
      <c r="AM24" s="15">
        <v>85895.03715633</v>
      </c>
      <c r="AN24" s="13">
        <v>29401.809039690001</v>
      </c>
      <c r="AO24" s="13">
        <v>21511.92210724</v>
      </c>
      <c r="AP24" s="13">
        <v>15059.282122129998</v>
      </c>
      <c r="AQ24" s="13">
        <v>19922.023887269999</v>
      </c>
      <c r="AR24" s="144">
        <v>113151.66094347936</v>
      </c>
      <c r="AS24" s="15">
        <v>123123.66900841001</v>
      </c>
      <c r="AT24" s="13">
        <v>45424.81008974</v>
      </c>
      <c r="AU24" s="13">
        <v>35920.445754349996</v>
      </c>
      <c r="AV24" s="13">
        <v>41698.288509319995</v>
      </c>
      <c r="AW24" s="14">
        <v>80.124655000000004</v>
      </c>
      <c r="AX24" s="71">
        <v>95946.840975639992</v>
      </c>
      <c r="AY24" s="73">
        <v>36490.636320400001</v>
      </c>
      <c r="AZ24" s="73">
        <v>26690.485429620003</v>
      </c>
      <c r="BA24" s="73">
        <v>32765.719225620003</v>
      </c>
      <c r="BB24" s="74">
        <v>0</v>
      </c>
      <c r="BC24" s="40">
        <v>50369.702508009999</v>
      </c>
      <c r="BD24" s="41">
        <v>25207.544536099998</v>
      </c>
      <c r="BE24" s="41">
        <v>20727.847077819999</v>
      </c>
      <c r="BF24" s="41">
        <v>27626.910136089999</v>
      </c>
      <c r="BG24" s="42">
        <v>-23192.599242</v>
      </c>
      <c r="BH24" s="12"/>
      <c r="BI24" s="41"/>
      <c r="BJ24" s="13"/>
      <c r="BK24" s="168"/>
    </row>
    <row r="25" spans="1:63" s="8" customFormat="1" x14ac:dyDescent="0.2">
      <c r="A25" s="8">
        <v>1991</v>
      </c>
      <c r="B25" s="32"/>
      <c r="C25" s="15">
        <v>106540.24484114</v>
      </c>
      <c r="D25" s="13">
        <v>113664.34196727</v>
      </c>
      <c r="E25" s="13"/>
      <c r="F25" s="13">
        <v>109906.87194681</v>
      </c>
      <c r="G25" s="13">
        <v>3757.4700204599999</v>
      </c>
      <c r="H25" s="14">
        <v>-7124.0971261300001</v>
      </c>
      <c r="I25" s="15">
        <v>83868.844790240008</v>
      </c>
      <c r="J25" s="13">
        <v>93350.383632380006</v>
      </c>
      <c r="K25" s="13"/>
      <c r="L25" s="13">
        <v>89597.056880420001</v>
      </c>
      <c r="M25" s="13">
        <v>3753.3267519599999</v>
      </c>
      <c r="N25" s="14">
        <v>-9481.5388421399985</v>
      </c>
      <c r="O25" s="15">
        <v>33246.305294720005</v>
      </c>
      <c r="P25" s="13">
        <v>37127.19717318</v>
      </c>
      <c r="Q25" s="13"/>
      <c r="R25" s="13">
        <v>36666.465690190002</v>
      </c>
      <c r="S25" s="13">
        <v>460.73148299000002</v>
      </c>
      <c r="T25" s="14">
        <v>-3880.8918784599955</v>
      </c>
      <c r="U25" s="15">
        <v>39894.10822057</v>
      </c>
      <c r="V25" s="13">
        <v>43269.400260299997</v>
      </c>
      <c r="W25" s="13"/>
      <c r="X25" s="13">
        <v>41926.533515629999</v>
      </c>
      <c r="Y25" s="13">
        <v>1342.8667446699999</v>
      </c>
      <c r="Z25" s="14">
        <v>-3375.2920397299968</v>
      </c>
      <c r="AA25" s="15">
        <v>27209.977054629999</v>
      </c>
      <c r="AB25" s="13">
        <v>29435.331978570001</v>
      </c>
      <c r="AC25" s="13"/>
      <c r="AD25" s="13">
        <v>27485.60345427</v>
      </c>
      <c r="AE25" s="13">
        <v>1949.7285242999999</v>
      </c>
      <c r="AF25" s="14">
        <v>-2225.3549239400018</v>
      </c>
      <c r="AG25" s="15">
        <v>29030.475240899999</v>
      </c>
      <c r="AH25" s="13">
        <v>26673.033524890001</v>
      </c>
      <c r="AI25" s="13"/>
      <c r="AJ25" s="13">
        <v>26668.890256390001</v>
      </c>
      <c r="AK25" s="13">
        <v>4.1432685000000005</v>
      </c>
      <c r="AL25" s="14">
        <v>2357.4417160099983</v>
      </c>
      <c r="AM25" s="15">
        <v>89217.911466739999</v>
      </c>
      <c r="AN25" s="13">
        <v>29964.049434929999</v>
      </c>
      <c r="AO25" s="13">
        <v>22056.425247880001</v>
      </c>
      <c r="AP25" s="13">
        <v>15699.46253187</v>
      </c>
      <c r="AQ25" s="13">
        <v>21497.974252060001</v>
      </c>
      <c r="AR25" s="144">
        <v>118291.69577572656</v>
      </c>
      <c r="AS25" s="15">
        <v>135368.25805395</v>
      </c>
      <c r="AT25" s="13">
        <v>50197.081491589997</v>
      </c>
      <c r="AU25" s="13">
        <v>40454.077233489996</v>
      </c>
      <c r="AV25" s="13">
        <v>44614.455217869996</v>
      </c>
      <c r="AW25" s="14">
        <v>102.64411100000001</v>
      </c>
      <c r="AX25" s="71">
        <v>107969.80589137999</v>
      </c>
      <c r="AY25" s="73">
        <v>42461.906046880002</v>
      </c>
      <c r="AZ25" s="73">
        <v>30421.428798420002</v>
      </c>
      <c r="BA25" s="73">
        <v>35086.471046079998</v>
      </c>
      <c r="BB25" s="74">
        <v>0</v>
      </c>
      <c r="BC25" s="40">
        <v>57786.317593829997</v>
      </c>
      <c r="BD25" s="41">
        <v>28737.710689119998</v>
      </c>
      <c r="BE25" s="41">
        <v>24999.108030120002</v>
      </c>
      <c r="BF25" s="41">
        <v>29823.802605590001</v>
      </c>
      <c r="BG25" s="42">
        <v>-25774.303731</v>
      </c>
      <c r="BH25" s="12"/>
      <c r="BI25" s="41"/>
      <c r="BJ25" s="13"/>
      <c r="BK25" s="168"/>
    </row>
    <row r="26" spans="1:63" s="8" customFormat="1" x14ac:dyDescent="0.2">
      <c r="A26" s="8">
        <v>1992</v>
      </c>
      <c r="B26" s="32"/>
      <c r="C26" s="15">
        <v>111438.65147222001</v>
      </c>
      <c r="D26" s="13">
        <v>123086.69757054999</v>
      </c>
      <c r="E26" s="13"/>
      <c r="F26" s="13">
        <v>119366.00069724</v>
      </c>
      <c r="G26" s="13">
        <v>3720.6968733100002</v>
      </c>
      <c r="H26" s="14">
        <v>-11648.046098329985</v>
      </c>
      <c r="I26" s="15">
        <v>87742.870378129999</v>
      </c>
      <c r="J26" s="13">
        <v>99074.129940459999</v>
      </c>
      <c r="K26" s="13"/>
      <c r="L26" s="13">
        <v>95356.775819610004</v>
      </c>
      <c r="M26" s="13">
        <v>3717.3541208500001</v>
      </c>
      <c r="N26" s="14">
        <v>-11331.25956233</v>
      </c>
      <c r="O26" s="15">
        <v>34701.62795306</v>
      </c>
      <c r="P26" s="13">
        <v>39442.883234020002</v>
      </c>
      <c r="Q26" s="13"/>
      <c r="R26" s="13">
        <v>39183.664703850001</v>
      </c>
      <c r="S26" s="13">
        <v>259.21853017000001</v>
      </c>
      <c r="T26" s="14">
        <v>-4741.255280960002</v>
      </c>
      <c r="U26" s="15">
        <v>41726.491263669996</v>
      </c>
      <c r="V26" s="13">
        <v>45564.745907119999</v>
      </c>
      <c r="W26" s="13"/>
      <c r="X26" s="13">
        <v>44258.293966389996</v>
      </c>
      <c r="Y26" s="13">
        <v>1306.4519407299999</v>
      </c>
      <c r="Z26" s="14">
        <v>-3838.2546434500036</v>
      </c>
      <c r="AA26" s="15">
        <v>28492.076407159999</v>
      </c>
      <c r="AB26" s="13">
        <v>31243.826045089998</v>
      </c>
      <c r="AC26" s="13"/>
      <c r="AD26" s="13">
        <v>29092.142395139999</v>
      </c>
      <c r="AE26" s="13">
        <v>2151.68364995</v>
      </c>
      <c r="AF26" s="14">
        <v>-2751.7496379299992</v>
      </c>
      <c r="AG26" s="15">
        <v>30704.55622409</v>
      </c>
      <c r="AH26" s="13">
        <v>31021.342760090003</v>
      </c>
      <c r="AI26" s="13"/>
      <c r="AJ26" s="13">
        <v>31018.000007630002</v>
      </c>
      <c r="AK26" s="13">
        <v>3.3427524600000003</v>
      </c>
      <c r="AL26" s="14">
        <v>-316.78653600000325</v>
      </c>
      <c r="AM26" s="15">
        <v>92834.557116650001</v>
      </c>
      <c r="AN26" s="13">
        <v>31217.443347889999</v>
      </c>
      <c r="AO26" s="13">
        <v>22944.677152789998</v>
      </c>
      <c r="AP26" s="13">
        <v>16278.99736632</v>
      </c>
      <c r="AQ26" s="13">
        <v>22393.43924965</v>
      </c>
      <c r="AR26" s="144">
        <v>123857.92935198094</v>
      </c>
      <c r="AS26" s="15">
        <v>155346.15152598001</v>
      </c>
      <c r="AT26" s="13">
        <v>59880.728202940001</v>
      </c>
      <c r="AU26" s="13">
        <v>46424.141030070001</v>
      </c>
      <c r="AV26" s="13">
        <v>48966.393670969999</v>
      </c>
      <c r="AW26" s="14">
        <v>748.87294900000006</v>
      </c>
      <c r="AX26" s="71">
        <v>127545.88945167001</v>
      </c>
      <c r="AY26" s="73">
        <v>53287.074630230003</v>
      </c>
      <c r="AZ26" s="73">
        <v>35019.50106468</v>
      </c>
      <c r="BA26" s="73">
        <v>39239.313756759999</v>
      </c>
      <c r="BB26" s="74">
        <v>673.98432700000001</v>
      </c>
      <c r="BC26" s="40">
        <v>70174.445582900007</v>
      </c>
      <c r="BD26" s="41">
        <v>32947.087428450002</v>
      </c>
      <c r="BE26" s="41">
        <v>29530.486206500002</v>
      </c>
      <c r="BF26" s="41">
        <v>33098.64384995</v>
      </c>
      <c r="BG26" s="42">
        <v>-25401.771902</v>
      </c>
      <c r="BH26" s="12"/>
      <c r="BI26" s="41"/>
      <c r="BJ26" s="13"/>
      <c r="BK26" s="168"/>
    </row>
    <row r="27" spans="1:63" s="8" customFormat="1" x14ac:dyDescent="0.2">
      <c r="A27" s="8">
        <v>1993</v>
      </c>
      <c r="B27" s="32"/>
      <c r="C27" s="15">
        <v>117803.76460728</v>
      </c>
      <c r="D27" s="13">
        <v>130444.46871626</v>
      </c>
      <c r="E27" s="13"/>
      <c r="F27" s="13">
        <v>127309.59429016001</v>
      </c>
      <c r="G27" s="13">
        <v>3134.8744260999997</v>
      </c>
      <c r="H27" s="14">
        <v>-12640.704108980004</v>
      </c>
      <c r="I27" s="15">
        <v>90564.717419760011</v>
      </c>
      <c r="J27" s="13">
        <v>101621.05113970001</v>
      </c>
      <c r="K27" s="13"/>
      <c r="L27" s="13">
        <v>98491.193776300002</v>
      </c>
      <c r="M27" s="13">
        <v>3129.8573633999999</v>
      </c>
      <c r="N27" s="14">
        <v>-11056.333719939998</v>
      </c>
      <c r="O27" s="15">
        <v>33505.153502089997</v>
      </c>
      <c r="P27" s="13">
        <v>40405.540197959999</v>
      </c>
      <c r="Q27" s="13"/>
      <c r="R27" s="13">
        <v>40428.863433090002</v>
      </c>
      <c r="S27" s="13">
        <v>-23.32323513</v>
      </c>
      <c r="T27" s="14">
        <v>-6900.3866958700019</v>
      </c>
      <c r="U27" s="15">
        <v>44212.015543109999</v>
      </c>
      <c r="V27" s="13">
        <v>46968.506522459997</v>
      </c>
      <c r="W27" s="13"/>
      <c r="X27" s="13">
        <v>45458.354028449998</v>
      </c>
      <c r="Y27" s="13">
        <v>1510.1524940100001</v>
      </c>
      <c r="Z27" s="14">
        <v>-2756.4909793499974</v>
      </c>
      <c r="AA27" s="15">
        <v>30391.445670519999</v>
      </c>
      <c r="AB27" s="13">
        <v>31790.901715240001</v>
      </c>
      <c r="AC27" s="13"/>
      <c r="AD27" s="13">
        <v>30147.873610720002</v>
      </c>
      <c r="AE27" s="13">
        <v>1643.0281045199999</v>
      </c>
      <c r="AF27" s="14">
        <v>-1399.456044720002</v>
      </c>
      <c r="AG27" s="15">
        <v>34766.538677509998</v>
      </c>
      <c r="AH27" s="13">
        <v>36350.90906654</v>
      </c>
      <c r="AI27" s="13"/>
      <c r="AJ27" s="13">
        <v>36345.892003840003</v>
      </c>
      <c r="AK27" s="13">
        <v>5.0170627000000003</v>
      </c>
      <c r="AL27" s="14">
        <v>-1584.3703890300021</v>
      </c>
      <c r="AM27" s="15">
        <v>97085.277639289998</v>
      </c>
      <c r="AN27" s="13">
        <v>29583.968447409999</v>
      </c>
      <c r="AO27" s="13">
        <v>24322.457105680001</v>
      </c>
      <c r="AP27" s="13">
        <v>17406.91328574</v>
      </c>
      <c r="AQ27" s="13">
        <v>25771.93880046</v>
      </c>
      <c r="AR27" s="144">
        <v>128840.53527088842</v>
      </c>
      <c r="AS27" s="15">
        <v>178341.82513389</v>
      </c>
      <c r="AT27" s="13">
        <v>73911.634816400008</v>
      </c>
      <c r="AU27" s="13">
        <v>53216.402451059999</v>
      </c>
      <c r="AV27" s="13">
        <v>50930.720917430001</v>
      </c>
      <c r="AW27" s="14">
        <v>4383.066949</v>
      </c>
      <c r="AX27" s="71">
        <v>148354.91860392</v>
      </c>
      <c r="AY27" s="73">
        <v>66518.285342989999</v>
      </c>
      <c r="AZ27" s="73">
        <v>41586.58172745</v>
      </c>
      <c r="BA27" s="73">
        <v>40250.05153348</v>
      </c>
      <c r="BB27" s="74">
        <v>4100</v>
      </c>
      <c r="BC27" s="40">
        <v>84688.188050290002</v>
      </c>
      <c r="BD27" s="41">
        <v>39761.612997780001</v>
      </c>
      <c r="BE27" s="41">
        <v>35597.978840000003</v>
      </c>
      <c r="BF27" s="41">
        <v>33093.328536510002</v>
      </c>
      <c r="BG27" s="42">
        <v>-23764.732324000001</v>
      </c>
      <c r="BH27" s="12"/>
      <c r="BI27" s="41"/>
      <c r="BJ27" s="13"/>
      <c r="BK27" s="168"/>
    </row>
    <row r="28" spans="1:63" s="8" customFormat="1" x14ac:dyDescent="0.2">
      <c r="A28" s="8">
        <v>1994</v>
      </c>
      <c r="B28" s="32"/>
      <c r="C28" s="15">
        <v>123202.16953959</v>
      </c>
      <c r="D28" s="13">
        <v>133885.37483215</v>
      </c>
      <c r="E28" s="13"/>
      <c r="F28" s="13">
        <v>130610.95368685</v>
      </c>
      <c r="G28" s="13">
        <v>3274.4211452999998</v>
      </c>
      <c r="H28" s="14">
        <v>-10683.20529256</v>
      </c>
      <c r="I28" s="15">
        <v>95900.509819319996</v>
      </c>
      <c r="J28" s="13">
        <v>104797.65123187999</v>
      </c>
      <c r="K28" s="13"/>
      <c r="L28" s="13">
        <v>101530.06636585</v>
      </c>
      <c r="M28" s="13">
        <v>3267.5848660300003</v>
      </c>
      <c r="N28" s="14">
        <v>-8897.1414125599986</v>
      </c>
      <c r="O28" s="15">
        <v>36781.005892870002</v>
      </c>
      <c r="P28" s="13">
        <v>42219.444121679997</v>
      </c>
      <c r="Q28" s="13"/>
      <c r="R28" s="13">
        <v>42249.751043119999</v>
      </c>
      <c r="S28" s="13">
        <v>-30.30692144</v>
      </c>
      <c r="T28" s="14">
        <v>-5438.4382288099951</v>
      </c>
      <c r="U28" s="15">
        <v>46466.554106110001</v>
      </c>
      <c r="V28" s="13">
        <v>48740.099211869994</v>
      </c>
      <c r="W28" s="13"/>
      <c r="X28" s="13">
        <v>47146.249305469995</v>
      </c>
      <c r="Y28" s="13">
        <v>1593.8499064</v>
      </c>
      <c r="Z28" s="14">
        <v>-2273.545105759993</v>
      </c>
      <c r="AA28" s="15">
        <v>31120.511762910002</v>
      </c>
      <c r="AB28" s="13">
        <v>32305.66984088</v>
      </c>
      <c r="AC28" s="13"/>
      <c r="AD28" s="13">
        <v>30601.627959810001</v>
      </c>
      <c r="AE28" s="13">
        <v>1704.0418810699998</v>
      </c>
      <c r="AF28" s="14">
        <v>-1185.158077969998</v>
      </c>
      <c r="AG28" s="15">
        <v>35104.877346259993</v>
      </c>
      <c r="AH28" s="13">
        <v>36890.941226259994</v>
      </c>
      <c r="AI28" s="13"/>
      <c r="AJ28" s="13">
        <v>36884.104946989995</v>
      </c>
      <c r="AK28" s="13">
        <v>6.8362792700000004</v>
      </c>
      <c r="AL28" s="14">
        <v>-1786.0638800000015</v>
      </c>
      <c r="AM28" s="15">
        <v>101136.37034594</v>
      </c>
      <c r="AN28" s="13">
        <v>32439.761483029997</v>
      </c>
      <c r="AO28" s="13">
        <v>24875.178874460002</v>
      </c>
      <c r="AP28" s="13">
        <v>18077.339035560002</v>
      </c>
      <c r="AQ28" s="13">
        <v>25744.090952890001</v>
      </c>
      <c r="AR28" s="144">
        <v>132771.3693658445</v>
      </c>
      <c r="AS28" s="15">
        <v>193970.60709119</v>
      </c>
      <c r="AT28" s="13">
        <v>82351.36677795001</v>
      </c>
      <c r="AU28" s="13">
        <v>58419.828081600004</v>
      </c>
      <c r="AV28" s="13">
        <v>52832.250124640006</v>
      </c>
      <c r="AW28" s="14">
        <v>6767.1621070000001</v>
      </c>
      <c r="AX28" s="71">
        <v>161015.97001403998</v>
      </c>
      <c r="AY28" s="73">
        <v>73041.381391629999</v>
      </c>
      <c r="AZ28" s="73">
        <v>45923.506173909998</v>
      </c>
      <c r="BA28" s="73">
        <v>42051.082448499998</v>
      </c>
      <c r="BB28" s="74">
        <v>6400</v>
      </c>
      <c r="BC28" s="40">
        <v>98138.316301290004</v>
      </c>
      <c r="BD28" s="41">
        <v>45570.55037515</v>
      </c>
      <c r="BE28" s="41">
        <v>39972.819627110002</v>
      </c>
      <c r="BF28" s="41">
        <v>34491.987694030002</v>
      </c>
      <c r="BG28" s="42">
        <v>-21897.041395</v>
      </c>
      <c r="BH28" s="12"/>
      <c r="BI28" s="41"/>
      <c r="BJ28" s="13"/>
      <c r="BK28" s="168"/>
    </row>
    <row r="29" spans="1:63" s="8" customFormat="1" x14ac:dyDescent="0.2">
      <c r="A29" s="8">
        <v>1995</v>
      </c>
      <c r="B29" s="32"/>
      <c r="C29" s="15">
        <v>127677.60554028</v>
      </c>
      <c r="D29" s="13">
        <v>135433.69158668999</v>
      </c>
      <c r="E29" s="13"/>
      <c r="F29" s="13">
        <v>132440.22782199999</v>
      </c>
      <c r="G29" s="13">
        <v>2993.4637646900001</v>
      </c>
      <c r="H29" s="14">
        <v>-7756.0860464099969</v>
      </c>
      <c r="I29" s="15">
        <v>98259.688159170008</v>
      </c>
      <c r="J29" s="13">
        <v>106116.58485458</v>
      </c>
      <c r="K29" s="13"/>
      <c r="L29" s="13">
        <v>103125.98258632999</v>
      </c>
      <c r="M29" s="13">
        <v>2990.6022682500002</v>
      </c>
      <c r="N29" s="14">
        <v>-7856.8966954099888</v>
      </c>
      <c r="O29" s="15">
        <v>37864.318516900006</v>
      </c>
      <c r="P29" s="13">
        <v>42645.451175360002</v>
      </c>
      <c r="Q29" s="13"/>
      <c r="R29" s="13">
        <v>42483.631948390001</v>
      </c>
      <c r="S29" s="13">
        <v>161.81922696999999</v>
      </c>
      <c r="T29" s="14">
        <v>-4781.1326584599956</v>
      </c>
      <c r="U29" s="15">
        <v>47325.694159760002</v>
      </c>
      <c r="V29" s="13">
        <v>49311.010070709999</v>
      </c>
      <c r="W29" s="13"/>
      <c r="X29" s="13">
        <v>48182.593825759999</v>
      </c>
      <c r="Y29" s="13">
        <v>1128.41624495</v>
      </c>
      <c r="Z29" s="14">
        <v>-1985.3159109499975</v>
      </c>
      <c r="AA29" s="15">
        <v>31798.345539800001</v>
      </c>
      <c r="AB29" s="13">
        <v>32888.793665810001</v>
      </c>
      <c r="AC29" s="13"/>
      <c r="AD29" s="13">
        <v>31188.426869479998</v>
      </c>
      <c r="AE29" s="13">
        <v>1700.3667963299999</v>
      </c>
      <c r="AF29" s="14">
        <v>-1090.4481260100001</v>
      </c>
      <c r="AG29" s="15">
        <v>37705.734554119997</v>
      </c>
      <c r="AH29" s="13">
        <v>37604.92390509</v>
      </c>
      <c r="AI29" s="13"/>
      <c r="AJ29" s="13">
        <v>37602.062408650003</v>
      </c>
      <c r="AK29" s="13">
        <v>2.8614964399999998</v>
      </c>
      <c r="AL29" s="14">
        <v>100.81064902999788</v>
      </c>
      <c r="AM29" s="15">
        <v>104820.0413293</v>
      </c>
      <c r="AN29" s="13">
        <v>33123.243454390002</v>
      </c>
      <c r="AO29" s="13">
        <v>25315.412056650002</v>
      </c>
      <c r="AP29" s="13">
        <v>18448.968796590001</v>
      </c>
      <c r="AQ29" s="13">
        <v>27932.41702167</v>
      </c>
      <c r="AR29" s="144">
        <v>137485.04148391797</v>
      </c>
      <c r="AS29" s="15">
        <v>208738.02164845</v>
      </c>
      <c r="AT29" s="13">
        <v>93492.185330239998</v>
      </c>
      <c r="AU29" s="13">
        <v>60620.534224490002</v>
      </c>
      <c r="AV29" s="13">
        <v>54261.10103872</v>
      </c>
      <c r="AW29" s="14">
        <v>6164.2010549999995</v>
      </c>
      <c r="AX29" s="71">
        <v>171836.76396948998</v>
      </c>
      <c r="AY29" s="73">
        <v>80894.028042089994</v>
      </c>
      <c r="AZ29" s="73">
        <v>47830.228658040003</v>
      </c>
      <c r="BA29" s="73">
        <v>43112.507269360001</v>
      </c>
      <c r="BB29" s="74">
        <v>5800</v>
      </c>
      <c r="BC29" s="40">
        <v>106806.89710482</v>
      </c>
      <c r="BD29" s="41">
        <v>50661.695137709998</v>
      </c>
      <c r="BE29" s="41">
        <v>42618.204163180002</v>
      </c>
      <c r="BF29" s="41">
        <v>35579.175093929996</v>
      </c>
      <c r="BG29" s="42">
        <v>-22052.17729</v>
      </c>
      <c r="BH29" s="12"/>
      <c r="BI29" s="41"/>
      <c r="BJ29" s="13"/>
      <c r="BK29" s="168"/>
    </row>
    <row r="30" spans="1:63" s="8" customFormat="1" x14ac:dyDescent="0.2">
      <c r="A30" s="8">
        <v>1996</v>
      </c>
      <c r="B30" s="32"/>
      <c r="C30" s="15">
        <v>130150.52393292</v>
      </c>
      <c r="D30" s="13">
        <v>138619.92453003</v>
      </c>
      <c r="E30" s="13"/>
      <c r="F30" s="13">
        <v>136066.72107649001</v>
      </c>
      <c r="G30" s="13">
        <v>2553.2034535400003</v>
      </c>
      <c r="H30" s="14">
        <v>-8469.4005971099978</v>
      </c>
      <c r="I30" s="15">
        <v>100395.38345508001</v>
      </c>
      <c r="J30" s="13">
        <v>108425.00503618001</v>
      </c>
      <c r="K30" s="13"/>
      <c r="L30" s="13">
        <v>105867.27582988</v>
      </c>
      <c r="M30" s="13">
        <v>2557.7292063</v>
      </c>
      <c r="N30" s="14">
        <v>-8029.6215811000002</v>
      </c>
      <c r="O30" s="15">
        <v>39466.944499849997</v>
      </c>
      <c r="P30" s="13">
        <v>44761.347507999992</v>
      </c>
      <c r="Q30" s="13"/>
      <c r="R30" s="13">
        <v>44850.890402599995</v>
      </c>
      <c r="S30" s="13">
        <v>-89.542894599999997</v>
      </c>
      <c r="T30" s="14">
        <v>-5294.403008149995</v>
      </c>
      <c r="U30" s="15">
        <v>49233.275659369996</v>
      </c>
      <c r="V30" s="13">
        <v>51376.093916380007</v>
      </c>
      <c r="W30" s="13"/>
      <c r="X30" s="13">
        <v>50074.574973480005</v>
      </c>
      <c r="Y30" s="13">
        <v>1301.5189429</v>
      </c>
      <c r="Z30" s="14">
        <v>-2142.8182570100107</v>
      </c>
      <c r="AA30" s="15">
        <v>32079.788277690001</v>
      </c>
      <c r="AB30" s="13">
        <v>32672.188593639999</v>
      </c>
      <c r="AC30" s="13"/>
      <c r="AD30" s="13">
        <v>31326.43543564</v>
      </c>
      <c r="AE30" s="13">
        <v>1345.753158</v>
      </c>
      <c r="AF30" s="14">
        <v>-592.40031594999891</v>
      </c>
      <c r="AG30" s="15">
        <v>39009.239627839997</v>
      </c>
      <c r="AH30" s="13">
        <v>39449.018643859999</v>
      </c>
      <c r="AI30" s="13"/>
      <c r="AJ30" s="13">
        <v>39453.544396619996</v>
      </c>
      <c r="AK30" s="13">
        <v>-4.5257527600000005</v>
      </c>
      <c r="AL30" s="14">
        <v>-439.77901602000202</v>
      </c>
      <c r="AM30" s="15">
        <v>107478.84210348</v>
      </c>
      <c r="AN30" s="13">
        <v>35139.307608840005</v>
      </c>
      <c r="AO30" s="13">
        <v>25503.205872000002</v>
      </c>
      <c r="AP30" s="13">
        <v>18538.73983744</v>
      </c>
      <c r="AQ30" s="13">
        <v>28297.588785200001</v>
      </c>
      <c r="AR30" s="144">
        <v>141731.45313039538</v>
      </c>
      <c r="AS30" s="15">
        <v>215901.99392261001</v>
      </c>
      <c r="AT30" s="13">
        <v>95922.086958629996</v>
      </c>
      <c r="AU30" s="13">
        <v>64441.881075140001</v>
      </c>
      <c r="AV30" s="13">
        <v>55177.080717839999</v>
      </c>
      <c r="AW30" s="14">
        <v>6560.9451710000003</v>
      </c>
      <c r="AX30" s="71">
        <v>180653.34103339</v>
      </c>
      <c r="AY30" s="73">
        <v>86747.930189949999</v>
      </c>
      <c r="AZ30" s="73">
        <v>50460.848063040001</v>
      </c>
      <c r="BA30" s="73">
        <v>43444.562780400003</v>
      </c>
      <c r="BB30" s="74">
        <v>6200</v>
      </c>
      <c r="BC30" s="40">
        <v>114892.64453876</v>
      </c>
      <c r="BD30" s="41">
        <v>55594.231465669996</v>
      </c>
      <c r="BE30" s="41">
        <v>45144.916583730002</v>
      </c>
      <c r="BF30" s="41">
        <v>35887.094107359997</v>
      </c>
      <c r="BG30" s="42">
        <v>-21733.597618</v>
      </c>
      <c r="BH30" s="12"/>
      <c r="BI30" s="41"/>
      <c r="BJ30" s="13"/>
      <c r="BK30" s="168"/>
    </row>
    <row r="31" spans="1:63" s="8" customFormat="1" x14ac:dyDescent="0.2">
      <c r="A31" s="8">
        <v>1997</v>
      </c>
      <c r="B31" s="32"/>
      <c r="C31" s="15">
        <v>130905.75380906001</v>
      </c>
      <c r="D31" s="13">
        <v>140888.06301606999</v>
      </c>
      <c r="E31" s="13"/>
      <c r="F31" s="13">
        <v>138441.39433362</v>
      </c>
      <c r="G31" s="13">
        <v>2446.6686824500002</v>
      </c>
      <c r="H31" s="14">
        <v>-9982.309207009981</v>
      </c>
      <c r="I31" s="15">
        <v>100780.86770856001</v>
      </c>
      <c r="J31" s="13">
        <v>107660.13781557999</v>
      </c>
      <c r="K31" s="13"/>
      <c r="L31" s="13">
        <v>105206.09006295999</v>
      </c>
      <c r="M31" s="13">
        <v>2454.0477526199998</v>
      </c>
      <c r="N31" s="14">
        <v>-6879.2701070199837</v>
      </c>
      <c r="O31" s="15">
        <v>39802.375612450007</v>
      </c>
      <c r="P31" s="13">
        <v>43734.123728300001</v>
      </c>
      <c r="Q31" s="13"/>
      <c r="R31" s="13">
        <v>43921.70938049</v>
      </c>
      <c r="S31" s="13">
        <v>-187.58565218999999</v>
      </c>
      <c r="T31" s="14">
        <v>-3931.7481158499941</v>
      </c>
      <c r="U31" s="15">
        <v>50204.640919650003</v>
      </c>
      <c r="V31" s="13">
        <v>52339.445187759993</v>
      </c>
      <c r="W31" s="13"/>
      <c r="X31" s="13">
        <v>51056.319736699996</v>
      </c>
      <c r="Y31" s="13">
        <v>1283.1254510600002</v>
      </c>
      <c r="Z31" s="14">
        <v>-2134.8042681099905</v>
      </c>
      <c r="AA31" s="15">
        <v>31783.525849050002</v>
      </c>
      <c r="AB31" s="13">
        <v>32596.243572069998</v>
      </c>
      <c r="AC31" s="13"/>
      <c r="AD31" s="13">
        <v>31237.735618319999</v>
      </c>
      <c r="AE31" s="13">
        <v>1358.5079537500001</v>
      </c>
      <c r="AF31" s="14">
        <v>-812.7177230199959</v>
      </c>
      <c r="AG31" s="15">
        <v>39616.348055509996</v>
      </c>
      <c r="AH31" s="13">
        <v>42719.387155490003</v>
      </c>
      <c r="AI31" s="13"/>
      <c r="AJ31" s="13">
        <v>42726.766225660002</v>
      </c>
      <c r="AK31" s="13">
        <v>-7.3790701700000003</v>
      </c>
      <c r="AL31" s="14">
        <v>-3103.0390999800074</v>
      </c>
      <c r="AM31" s="15">
        <v>107938.45894750001</v>
      </c>
      <c r="AN31" s="13">
        <v>35697.824740270007</v>
      </c>
      <c r="AO31" s="13">
        <v>25238.595881960002</v>
      </c>
      <c r="AP31" s="13">
        <v>18337.61414297</v>
      </c>
      <c r="AQ31" s="13">
        <v>28664.424182300001</v>
      </c>
      <c r="AR31" s="144">
        <v>142051.03787426002</v>
      </c>
      <c r="AS31" s="15">
        <v>229649.30280493997</v>
      </c>
      <c r="AT31" s="13">
        <v>105551.27185913999</v>
      </c>
      <c r="AU31" s="13">
        <v>67721.471460159999</v>
      </c>
      <c r="AV31" s="13">
        <v>55297.456738640001</v>
      </c>
      <c r="AW31" s="14">
        <v>9279.102746999999</v>
      </c>
      <c r="AX31" s="71">
        <v>192964.60778837002</v>
      </c>
      <c r="AY31" s="73">
        <v>95231.349073949998</v>
      </c>
      <c r="AZ31" s="73">
        <v>53863.59691018</v>
      </c>
      <c r="BA31" s="73">
        <v>43869.66180424</v>
      </c>
      <c r="BB31" s="74">
        <v>8200</v>
      </c>
      <c r="BC31" s="40">
        <v>125244.71671746</v>
      </c>
      <c r="BD31" s="41">
        <v>60886.31810841</v>
      </c>
      <c r="BE31" s="41">
        <v>47815.662335300003</v>
      </c>
      <c r="BF31" s="41">
        <v>35952.056678749999</v>
      </c>
      <c r="BG31" s="42">
        <v>-19409.320404999999</v>
      </c>
      <c r="BH31" s="12"/>
      <c r="BI31" s="41"/>
      <c r="BJ31" s="13"/>
      <c r="BK31" s="168"/>
    </row>
    <row r="32" spans="1:63" s="8" customFormat="1" x14ac:dyDescent="0.2">
      <c r="A32" s="8">
        <v>1998</v>
      </c>
      <c r="B32" s="32"/>
      <c r="C32" s="15">
        <v>137911.32511047</v>
      </c>
      <c r="D32" s="13">
        <v>143653.92731519003</v>
      </c>
      <c r="E32" s="13"/>
      <c r="F32" s="13">
        <v>140774.63637474002</v>
      </c>
      <c r="G32" s="13">
        <v>2879.2909404500001</v>
      </c>
      <c r="H32" s="14">
        <v>-5742.602204720024</v>
      </c>
      <c r="I32" s="15">
        <v>108182.18950883999</v>
      </c>
      <c r="J32" s="13">
        <v>111887.76091857</v>
      </c>
      <c r="K32" s="13"/>
      <c r="L32" s="13">
        <v>109000.84045916999</v>
      </c>
      <c r="M32" s="13">
        <v>2886.9204594000003</v>
      </c>
      <c r="N32" s="14">
        <v>-3705.5714097300079</v>
      </c>
      <c r="O32" s="15">
        <v>45263.33209625</v>
      </c>
      <c r="P32" s="13">
        <v>47336.901462959999</v>
      </c>
      <c r="Q32" s="13"/>
      <c r="R32" s="13">
        <v>47490.923392650002</v>
      </c>
      <c r="S32" s="13">
        <v>-154.02192968999998</v>
      </c>
      <c r="T32" s="14">
        <v>-2073.5693667099986</v>
      </c>
      <c r="U32" s="15">
        <v>52323.373940640005</v>
      </c>
      <c r="V32" s="13">
        <v>53207.900466359999</v>
      </c>
      <c r="W32" s="13"/>
      <c r="X32" s="13">
        <v>51773.213594590001</v>
      </c>
      <c r="Y32" s="13">
        <v>1434.6868717700002</v>
      </c>
      <c r="Z32" s="14">
        <v>-884.52652571999351</v>
      </c>
      <c r="AA32" s="15">
        <v>32488.639417350001</v>
      </c>
      <c r="AB32" s="13">
        <v>33236.114934650002</v>
      </c>
      <c r="AC32" s="13"/>
      <c r="AD32" s="13">
        <v>31629.859417330001</v>
      </c>
      <c r="AE32" s="13">
        <v>1606.2555173200001</v>
      </c>
      <c r="AF32" s="14">
        <v>-747.47551730000123</v>
      </c>
      <c r="AG32" s="15">
        <v>40014.633820639996</v>
      </c>
      <c r="AH32" s="13">
        <v>42051.664615609996</v>
      </c>
      <c r="AI32" s="13"/>
      <c r="AJ32" s="13">
        <v>42059.294134559997</v>
      </c>
      <c r="AK32" s="13">
        <v>-7.6295189499999996</v>
      </c>
      <c r="AL32" s="14">
        <v>-2037.03079497</v>
      </c>
      <c r="AM32" s="15">
        <v>114199.92017108</v>
      </c>
      <c r="AN32" s="13">
        <v>40839.091974440002</v>
      </c>
      <c r="AO32" s="13">
        <v>26268.703299910001</v>
      </c>
      <c r="AP32" s="13">
        <v>18815.462460999999</v>
      </c>
      <c r="AQ32" s="13">
        <v>28276.662435729999</v>
      </c>
      <c r="AR32" s="144">
        <v>150752.37638106523</v>
      </c>
      <c r="AS32" s="15">
        <v>245926.54457875001</v>
      </c>
      <c r="AT32" s="13">
        <v>118368.21921602001</v>
      </c>
      <c r="AU32" s="13">
        <v>70653.477834199992</v>
      </c>
      <c r="AV32" s="13">
        <v>55894.884503530004</v>
      </c>
      <c r="AW32" s="14">
        <v>9809.9630250000009</v>
      </c>
      <c r="AX32" s="71">
        <v>207645.01935585</v>
      </c>
      <c r="AY32" s="73">
        <v>106928.58247688999</v>
      </c>
      <c r="AZ32" s="73">
        <v>56479.598654639994</v>
      </c>
      <c r="BA32" s="73">
        <v>44236.838224320003</v>
      </c>
      <c r="BB32" s="74">
        <v>8800</v>
      </c>
      <c r="BC32" s="40">
        <v>133561.74872614001</v>
      </c>
      <c r="BD32" s="41">
        <v>64587.682467539998</v>
      </c>
      <c r="BE32" s="41">
        <v>49276.656118190003</v>
      </c>
      <c r="BF32" s="41">
        <v>36287.89288141</v>
      </c>
      <c r="BG32" s="42">
        <v>-16590.482741</v>
      </c>
      <c r="BH32" s="12"/>
      <c r="BI32" s="41"/>
      <c r="BJ32" s="13"/>
      <c r="BK32" s="168"/>
    </row>
    <row r="33" spans="1:63" s="8" customFormat="1" x14ac:dyDescent="0.2">
      <c r="A33" s="8">
        <v>1999</v>
      </c>
      <c r="B33" s="32"/>
      <c r="C33" s="15">
        <v>141559.57984828</v>
      </c>
      <c r="D33" s="13">
        <v>148587.68073244</v>
      </c>
      <c r="E33" s="13"/>
      <c r="F33" s="13">
        <v>146155.76415757</v>
      </c>
      <c r="G33" s="13">
        <v>2431.9165748700002</v>
      </c>
      <c r="H33" s="14">
        <v>-7028.1008841599978</v>
      </c>
      <c r="I33" s="15">
        <v>110724.98557962</v>
      </c>
      <c r="J33" s="13">
        <v>118186.26594673999</v>
      </c>
      <c r="K33" s="13"/>
      <c r="L33" s="13">
        <v>115746.33817249999</v>
      </c>
      <c r="M33" s="13">
        <v>2439.92777424</v>
      </c>
      <c r="N33" s="14">
        <v>-7461.2803671199945</v>
      </c>
      <c r="O33" s="15">
        <v>44371.219866760002</v>
      </c>
      <c r="P33" s="13">
        <v>52927.775545540004</v>
      </c>
      <c r="Q33" s="13"/>
      <c r="R33" s="13">
        <v>53097.906667310002</v>
      </c>
      <c r="S33" s="13">
        <v>-170.13112176999999</v>
      </c>
      <c r="T33" s="14">
        <v>-8556.5556787800015</v>
      </c>
      <c r="U33" s="15">
        <v>55513.697078509998</v>
      </c>
      <c r="V33" s="13">
        <v>55010.825902770004</v>
      </c>
      <c r="W33" s="13"/>
      <c r="X33" s="13">
        <v>53423.580602190006</v>
      </c>
      <c r="Y33" s="13">
        <v>1587.24530058</v>
      </c>
      <c r="Z33" s="14">
        <v>502.87117573999421</v>
      </c>
      <c r="AA33" s="15">
        <v>33989.89503539</v>
      </c>
      <c r="AB33" s="13">
        <v>33397.490899420001</v>
      </c>
      <c r="AC33" s="13"/>
      <c r="AD33" s="13">
        <v>32374.67730399</v>
      </c>
      <c r="AE33" s="13">
        <v>1022.81359543</v>
      </c>
      <c r="AF33" s="14">
        <v>592.40413596999861</v>
      </c>
      <c r="AG33" s="15">
        <v>42435.259811590004</v>
      </c>
      <c r="AH33" s="13">
        <v>42002.080328610005</v>
      </c>
      <c r="AI33" s="13"/>
      <c r="AJ33" s="13">
        <v>42010.091527980003</v>
      </c>
      <c r="AK33" s="13">
        <v>-8.0111993699999999</v>
      </c>
      <c r="AL33" s="14">
        <v>433.17948297999828</v>
      </c>
      <c r="AM33" s="15">
        <v>117071.3363442</v>
      </c>
      <c r="AN33" s="13">
        <v>39995.483468000006</v>
      </c>
      <c r="AO33" s="13">
        <v>27890.92696592</v>
      </c>
      <c r="AP33" s="13">
        <v>19773.721217549999</v>
      </c>
      <c r="AQ33" s="13">
        <v>29411.20469273</v>
      </c>
      <c r="AR33" s="144">
        <v>151505.27802291012</v>
      </c>
      <c r="AS33" s="15">
        <v>235508.91331567999</v>
      </c>
      <c r="AT33" s="13">
        <v>110975.62809014</v>
      </c>
      <c r="AU33" s="13">
        <v>68324.826449090004</v>
      </c>
      <c r="AV33" s="13">
        <v>55292.336478450001</v>
      </c>
      <c r="AW33" s="14">
        <v>8716.1222980000002</v>
      </c>
      <c r="AX33" s="71">
        <v>200178.83241027</v>
      </c>
      <c r="AY33" s="73">
        <v>100496.72617205</v>
      </c>
      <c r="AZ33" s="73">
        <v>56342.088583800003</v>
      </c>
      <c r="BA33" s="73">
        <v>43340.01765442</v>
      </c>
      <c r="BB33" s="74">
        <v>7800</v>
      </c>
      <c r="BC33" s="40">
        <v>146543.39721237999</v>
      </c>
      <c r="BD33" s="41">
        <v>78642.525846760007</v>
      </c>
      <c r="BE33" s="41">
        <v>47127.525193649999</v>
      </c>
      <c r="BF33" s="41">
        <v>35308.571945969998</v>
      </c>
      <c r="BG33" s="42">
        <v>-14535.225774</v>
      </c>
      <c r="BH33" s="12"/>
      <c r="BI33" s="41"/>
      <c r="BJ33" s="13"/>
      <c r="BK33" s="168"/>
    </row>
    <row r="34" spans="1:63" s="8" customFormat="1" x14ac:dyDescent="0.2">
      <c r="A34" s="8">
        <v>2000</v>
      </c>
      <c r="B34" s="32"/>
      <c r="C34" s="15">
        <v>153334.39200266</v>
      </c>
      <c r="D34" s="13">
        <v>152004.80573651</v>
      </c>
      <c r="E34" s="13"/>
      <c r="F34" s="13">
        <v>150429.03373932</v>
      </c>
      <c r="G34" s="13">
        <v>1575.7719971900001</v>
      </c>
      <c r="H34" s="14">
        <v>1329.5862661499996</v>
      </c>
      <c r="I34" s="15">
        <v>121113.71303309999</v>
      </c>
      <c r="J34" s="13">
        <v>123091.36092189001</v>
      </c>
      <c r="K34" s="13"/>
      <c r="L34" s="13">
        <v>121507.80117923001</v>
      </c>
      <c r="M34" s="13">
        <v>1583.55974266</v>
      </c>
      <c r="N34" s="14">
        <v>-1977.6478887900157</v>
      </c>
      <c r="O34" s="15">
        <v>52529.47245116</v>
      </c>
      <c r="P34" s="13">
        <v>55730.425808159998</v>
      </c>
      <c r="Q34" s="13"/>
      <c r="R34" s="13">
        <v>55971.187700930001</v>
      </c>
      <c r="S34" s="13">
        <v>-240.76189277</v>
      </c>
      <c r="T34" s="14">
        <v>-3200.9533569999985</v>
      </c>
      <c r="U34" s="15">
        <v>57427.862355650002</v>
      </c>
      <c r="V34" s="13">
        <v>57314.252482230004</v>
      </c>
      <c r="W34" s="13"/>
      <c r="X34" s="13">
        <v>56103.703638300001</v>
      </c>
      <c r="Y34" s="13">
        <v>1210.54884393</v>
      </c>
      <c r="Z34" s="14">
        <v>113.60987341999862</v>
      </c>
      <c r="AA34" s="15">
        <v>35066.85234705</v>
      </c>
      <c r="AB34" s="13">
        <v>33957.156752249997</v>
      </c>
      <c r="AC34" s="13"/>
      <c r="AD34" s="13">
        <v>33343.383960749998</v>
      </c>
      <c r="AE34" s="13">
        <v>613.77279150000004</v>
      </c>
      <c r="AF34" s="14">
        <v>1109.6955948000032</v>
      </c>
      <c r="AG34" s="15">
        <v>44586.207536540001</v>
      </c>
      <c r="AH34" s="13">
        <v>41278.973381600001</v>
      </c>
      <c r="AI34" s="13"/>
      <c r="AJ34" s="13">
        <v>41286.76112707</v>
      </c>
      <c r="AK34" s="13">
        <v>-7.7877454699999999</v>
      </c>
      <c r="AL34" s="14">
        <v>3307.2341549400007</v>
      </c>
      <c r="AM34" s="15">
        <v>127974.0566597</v>
      </c>
      <c r="AN34" s="13">
        <v>47349.655385769998</v>
      </c>
      <c r="AO34" s="13">
        <v>29183.231979970002</v>
      </c>
      <c r="AP34" s="13">
        <v>20599.527506549999</v>
      </c>
      <c r="AQ34" s="13">
        <v>30841.641787409997</v>
      </c>
      <c r="AR34" s="144">
        <v>164594.32155585001</v>
      </c>
      <c r="AS34" s="15">
        <v>246347.94583061</v>
      </c>
      <c r="AT34" s="13">
        <v>120842.36825227</v>
      </c>
      <c r="AU34" s="13">
        <v>68472.491357160005</v>
      </c>
      <c r="AV34" s="13">
        <v>56322.305965179999</v>
      </c>
      <c r="AW34" s="14">
        <v>6410.780256</v>
      </c>
      <c r="AX34" s="71">
        <v>205837.64421619999</v>
      </c>
      <c r="AY34" s="73">
        <v>104488.32591362999</v>
      </c>
      <c r="AZ34" s="73">
        <v>57654.660229989997</v>
      </c>
      <c r="BA34" s="73">
        <v>43694.658072580001</v>
      </c>
      <c r="BB34" s="74">
        <v>5700</v>
      </c>
      <c r="BC34" s="40">
        <v>151993.02419755</v>
      </c>
      <c r="BD34" s="41">
        <v>87891.634995250002</v>
      </c>
      <c r="BE34" s="41">
        <v>46469.416460820001</v>
      </c>
      <c r="BF34" s="41">
        <v>34918.439167479999</v>
      </c>
      <c r="BG34" s="42">
        <v>-17286.466425999999</v>
      </c>
      <c r="BH34" s="12"/>
      <c r="BI34" s="41"/>
      <c r="BJ34" s="13"/>
      <c r="BK34" s="168"/>
    </row>
    <row r="35" spans="1:63" s="8" customFormat="1" x14ac:dyDescent="0.2">
      <c r="A35" s="8">
        <v>2001</v>
      </c>
      <c r="B35" s="32"/>
      <c r="C35" s="15">
        <v>153881.00222863001</v>
      </c>
      <c r="D35" s="13">
        <v>152877.09542957999</v>
      </c>
      <c r="E35" s="13"/>
      <c r="F35" s="13">
        <v>150985.25151976</v>
      </c>
      <c r="G35" s="13">
        <v>1891.8439098199999</v>
      </c>
      <c r="H35" s="14">
        <v>1003.9067990500189</v>
      </c>
      <c r="I35" s="15">
        <v>120192.51186831</v>
      </c>
      <c r="J35" s="13">
        <v>122808.80723324</v>
      </c>
      <c r="K35" s="13"/>
      <c r="L35" s="13">
        <v>120910.56268973001</v>
      </c>
      <c r="M35" s="13">
        <v>1898.2445435100001</v>
      </c>
      <c r="N35" s="14">
        <v>-2616.2953649300034</v>
      </c>
      <c r="O35" s="15">
        <v>48889.565934589999</v>
      </c>
      <c r="P35" s="13">
        <v>51909.531869599996</v>
      </c>
      <c r="Q35" s="13"/>
      <c r="R35" s="13">
        <v>52111.549433209999</v>
      </c>
      <c r="S35" s="13">
        <v>-202.01756361000002</v>
      </c>
      <c r="T35" s="14">
        <v>-3019.9659350099973</v>
      </c>
      <c r="U35" s="15">
        <v>59704.815047080003</v>
      </c>
      <c r="V35" s="13">
        <v>60365.967004899998</v>
      </c>
      <c r="W35" s="13"/>
      <c r="X35" s="13">
        <v>58889.648272669998</v>
      </c>
      <c r="Y35" s="13">
        <v>1476.31873223</v>
      </c>
      <c r="Z35" s="14">
        <v>-661.151957819995</v>
      </c>
      <c r="AA35" s="15">
        <v>36019.217791539995</v>
      </c>
      <c r="AB35" s="13">
        <v>34954.395263689999</v>
      </c>
      <c r="AC35" s="13"/>
      <c r="AD35" s="13">
        <v>34330.451888800002</v>
      </c>
      <c r="AE35" s="13">
        <v>623.94337488999997</v>
      </c>
      <c r="AF35" s="14">
        <v>1064.8225278499958</v>
      </c>
      <c r="AG35" s="15">
        <v>46670.325071709995</v>
      </c>
      <c r="AH35" s="13">
        <v>43050.122907720004</v>
      </c>
      <c r="AI35" s="13"/>
      <c r="AJ35" s="13">
        <v>43056.523541410003</v>
      </c>
      <c r="AK35" s="13">
        <v>-6.4006336899999994</v>
      </c>
      <c r="AL35" s="14">
        <v>3620.2021639899904</v>
      </c>
      <c r="AM35" s="15">
        <v>127952.32059757999</v>
      </c>
      <c r="AN35" s="13">
        <v>43434.873258270003</v>
      </c>
      <c r="AO35" s="13">
        <v>30527.786511539998</v>
      </c>
      <c r="AP35" s="13">
        <v>21445.812928380001</v>
      </c>
      <c r="AQ35" s="13">
        <v>32543.847899390003</v>
      </c>
      <c r="AR35" s="144">
        <v>167920.34014659998</v>
      </c>
      <c r="AS35" s="15">
        <v>247201.16422136</v>
      </c>
      <c r="AT35" s="13">
        <v>118753.66201019999</v>
      </c>
      <c r="AU35" s="13">
        <v>70147.135251679996</v>
      </c>
      <c r="AV35" s="13">
        <v>57602.296175479998</v>
      </c>
      <c r="AW35" s="14">
        <v>3018.070784</v>
      </c>
      <c r="AX35" s="71">
        <v>205429.89799823999</v>
      </c>
      <c r="AY35" s="73">
        <v>104953.63840748</v>
      </c>
      <c r="AZ35" s="73">
        <v>56862.713241209996</v>
      </c>
      <c r="BA35" s="73">
        <v>43613.536349549999</v>
      </c>
      <c r="BB35" s="74">
        <v>2320.0100000000002</v>
      </c>
      <c r="BC35" s="40">
        <v>155852.49044024001</v>
      </c>
      <c r="BD35" s="41">
        <v>95222.818308829999</v>
      </c>
      <c r="BE35" s="41">
        <v>45219.23881617</v>
      </c>
      <c r="BF35" s="41">
        <v>34379.14721024</v>
      </c>
      <c r="BG35" s="42">
        <v>-18948.713895000001</v>
      </c>
      <c r="BH35" s="12"/>
      <c r="BI35" s="41"/>
      <c r="BJ35" s="13"/>
      <c r="BK35" s="168"/>
    </row>
    <row r="36" spans="1:63" s="8" customFormat="1" x14ac:dyDescent="0.2">
      <c r="A36" s="8">
        <v>2002</v>
      </c>
      <c r="B36" s="32"/>
      <c r="C36" s="15">
        <v>156029.83244565999</v>
      </c>
      <c r="D36" s="13">
        <v>164451.57133373999</v>
      </c>
      <c r="E36" s="13"/>
      <c r="F36" s="13">
        <v>162277.80771182998</v>
      </c>
      <c r="G36" s="13">
        <v>2173.7636219100004</v>
      </c>
      <c r="H36" s="14">
        <v>-8421.738888079999</v>
      </c>
      <c r="I36" s="15">
        <v>121809.82339334</v>
      </c>
      <c r="J36" s="13">
        <v>132475.84900541999</v>
      </c>
      <c r="K36" s="13"/>
      <c r="L36" s="13">
        <v>130298.68516062001</v>
      </c>
      <c r="M36" s="13">
        <v>2177.1638447999999</v>
      </c>
      <c r="N36" s="14">
        <v>-10666.02561207999</v>
      </c>
      <c r="O36" s="15">
        <v>48529.740524209999</v>
      </c>
      <c r="P36" s="13">
        <v>59216.217656499997</v>
      </c>
      <c r="Q36" s="13"/>
      <c r="R36" s="13">
        <v>59304.93065609</v>
      </c>
      <c r="S36" s="13">
        <v>-88.71299959000001</v>
      </c>
      <c r="T36" s="14">
        <v>-10686.477132289998</v>
      </c>
      <c r="U36" s="15">
        <v>61513.810051410001</v>
      </c>
      <c r="V36" s="13">
        <v>62446.258501060001</v>
      </c>
      <c r="W36" s="13"/>
      <c r="X36" s="13">
        <v>60875.244238560001</v>
      </c>
      <c r="Y36" s="13">
        <v>1571.0142624999999</v>
      </c>
      <c r="Z36" s="14">
        <v>-932.44844965000084</v>
      </c>
      <c r="AA36" s="15">
        <v>36145.777083509995</v>
      </c>
      <c r="AB36" s="13">
        <v>35192.87711365</v>
      </c>
      <c r="AC36" s="13"/>
      <c r="AD36" s="13">
        <v>34498.014531759996</v>
      </c>
      <c r="AE36" s="13">
        <v>694.86258189</v>
      </c>
      <c r="AF36" s="14">
        <v>952.8999698599946</v>
      </c>
      <c r="AG36" s="15">
        <v>47457.583929879998</v>
      </c>
      <c r="AH36" s="13">
        <v>45213.297205880001</v>
      </c>
      <c r="AI36" s="13"/>
      <c r="AJ36" s="13">
        <v>45216.69742877</v>
      </c>
      <c r="AK36" s="13">
        <v>-3.4002228900000002</v>
      </c>
      <c r="AL36" s="14">
        <v>2244.2867239999978</v>
      </c>
      <c r="AM36" s="15">
        <v>130401.68332087</v>
      </c>
      <c r="AN36" s="13">
        <v>43214.497020439994</v>
      </c>
      <c r="AO36" s="13">
        <v>32316.324227690002</v>
      </c>
      <c r="AP36" s="13">
        <v>21628.996167920002</v>
      </c>
      <c r="AQ36" s="13">
        <v>33241.865904819999</v>
      </c>
      <c r="AR36" s="144">
        <v>171175.77281836999</v>
      </c>
      <c r="AS36" s="15">
        <v>278408.27229492005</v>
      </c>
      <c r="AT36" s="13">
        <v>143045.82583397001</v>
      </c>
      <c r="AU36" s="13">
        <v>77377.432604409987</v>
      </c>
      <c r="AV36" s="13">
        <v>57665.181055540001</v>
      </c>
      <c r="AW36" s="14">
        <v>329.83280099999996</v>
      </c>
      <c r="AX36" s="71">
        <v>221777.67483807998</v>
      </c>
      <c r="AY36" s="73">
        <v>120297.42009449001</v>
      </c>
      <c r="AZ36" s="73">
        <v>58523.911648059999</v>
      </c>
      <c r="BA36" s="73">
        <v>42956.335903530002</v>
      </c>
      <c r="BB36" s="74">
        <v>10.007192</v>
      </c>
      <c r="BC36" s="40">
        <v>173753.33404456</v>
      </c>
      <c r="BD36" s="41">
        <v>109367.20155488999</v>
      </c>
      <c r="BE36" s="41">
        <v>51061.40888304</v>
      </c>
      <c r="BF36" s="41">
        <v>33624.423945629998</v>
      </c>
      <c r="BG36" s="42">
        <v>-20289.700338999999</v>
      </c>
      <c r="BH36" s="12"/>
      <c r="BI36" s="41"/>
      <c r="BJ36" s="13"/>
      <c r="BK36" s="168"/>
    </row>
    <row r="37" spans="1:63" s="8" customFormat="1" x14ac:dyDescent="0.2">
      <c r="A37" s="8">
        <v>2003</v>
      </c>
      <c r="B37" s="32"/>
      <c r="C37" s="15">
        <v>155432.74564665</v>
      </c>
      <c r="D37" s="13">
        <v>162059.83110949001</v>
      </c>
      <c r="E37" s="13"/>
      <c r="F37" s="13">
        <v>159811.11365109001</v>
      </c>
      <c r="G37" s="13">
        <v>2248.7174583999999</v>
      </c>
      <c r="H37" s="14">
        <v>-6627.085462840012</v>
      </c>
      <c r="I37" s="15">
        <v>122182.07238710999</v>
      </c>
      <c r="J37" s="13">
        <v>127746.87757494999</v>
      </c>
      <c r="K37" s="13"/>
      <c r="L37" s="13">
        <v>125497.31544235999</v>
      </c>
      <c r="M37" s="13">
        <v>2249.5621325900001</v>
      </c>
      <c r="N37" s="14">
        <v>-5564.8051878400001</v>
      </c>
      <c r="O37" s="15">
        <v>49356.605054359999</v>
      </c>
      <c r="P37" s="13">
        <v>52118.087705810001</v>
      </c>
      <c r="Q37" s="13"/>
      <c r="R37" s="13">
        <v>52294.649994120002</v>
      </c>
      <c r="S37" s="13">
        <v>-176.56228831000001</v>
      </c>
      <c r="T37" s="14">
        <v>-2761.4826514500019</v>
      </c>
      <c r="U37" s="15">
        <v>61954.323955309999</v>
      </c>
      <c r="V37" s="13">
        <v>64437.744129110004</v>
      </c>
      <c r="W37" s="13"/>
      <c r="X37" s="13">
        <v>62900.391562830002</v>
      </c>
      <c r="Y37" s="13">
        <v>1537.35256628</v>
      </c>
      <c r="Z37" s="14">
        <v>-2483.4201738000047</v>
      </c>
      <c r="AA37" s="15">
        <v>35881.088172980002</v>
      </c>
      <c r="AB37" s="13">
        <v>36200.990535569996</v>
      </c>
      <c r="AC37" s="13"/>
      <c r="AD37" s="13">
        <v>35312.218680949998</v>
      </c>
      <c r="AE37" s="13">
        <v>888.77185462</v>
      </c>
      <c r="AF37" s="14">
        <v>-319.90236258999357</v>
      </c>
      <c r="AG37" s="15">
        <v>47260.459916270003</v>
      </c>
      <c r="AH37" s="13">
        <v>48322.740191250006</v>
      </c>
      <c r="AI37" s="13"/>
      <c r="AJ37" s="13">
        <v>48323.584865440003</v>
      </c>
      <c r="AK37" s="13">
        <v>-0.84467418999999999</v>
      </c>
      <c r="AL37" s="14">
        <v>-1062.280274980003</v>
      </c>
      <c r="AM37" s="15">
        <v>128524.54396032999</v>
      </c>
      <c r="AN37" s="13">
        <v>43802.170387209997</v>
      </c>
      <c r="AO37" s="13">
        <v>31220.76331731</v>
      </c>
      <c r="AP37" s="13">
        <v>21069.31149054</v>
      </c>
      <c r="AQ37" s="13">
        <v>32432.298765269999</v>
      </c>
      <c r="AR37" s="144">
        <v>170886.61083193999</v>
      </c>
      <c r="AS37" s="15">
        <v>277369.2229308</v>
      </c>
      <c r="AT37" s="13">
        <v>139973.75867533003</v>
      </c>
      <c r="AU37" s="13">
        <v>80151.774468239993</v>
      </c>
      <c r="AV37" s="13">
        <v>56830.989700230006</v>
      </c>
      <c r="AW37" s="14">
        <v>412.700087</v>
      </c>
      <c r="AX37" s="71">
        <v>226279.87401880999</v>
      </c>
      <c r="AY37" s="73">
        <v>121633.87195448001</v>
      </c>
      <c r="AZ37" s="73">
        <v>63356.716075249999</v>
      </c>
      <c r="BA37" s="73">
        <v>41289.28439108</v>
      </c>
      <c r="BB37" s="74">
        <v>1.598E-3</v>
      </c>
      <c r="BC37" s="40">
        <v>182796.68310296</v>
      </c>
      <c r="BD37" s="41">
        <v>112773.61065505999</v>
      </c>
      <c r="BE37" s="41">
        <v>53119.962820480003</v>
      </c>
      <c r="BF37" s="41">
        <v>33815.802777420002</v>
      </c>
      <c r="BG37" s="42">
        <v>-16912.693149999999</v>
      </c>
      <c r="BH37" s="12"/>
      <c r="BI37" s="41"/>
      <c r="BJ37" s="13"/>
      <c r="BK37" s="168"/>
    </row>
    <row r="38" spans="1:63" s="8" customFormat="1" x14ac:dyDescent="0.2">
      <c r="A38" s="8">
        <v>2004</v>
      </c>
      <c r="B38" s="32"/>
      <c r="C38" s="15">
        <v>158836.88169743001</v>
      </c>
      <c r="D38" s="13">
        <v>165824.57285399002</v>
      </c>
      <c r="E38" s="13"/>
      <c r="F38" s="13">
        <v>163844.82411294003</v>
      </c>
      <c r="G38" s="13">
        <v>1979.74874105</v>
      </c>
      <c r="H38" s="14">
        <v>-6987.6911565600021</v>
      </c>
      <c r="I38" s="15">
        <v>126365.18563610999</v>
      </c>
      <c r="J38" s="13">
        <v>130873.13488164998</v>
      </c>
      <c r="K38" s="13"/>
      <c r="L38" s="13">
        <v>128891.64568754999</v>
      </c>
      <c r="M38" s="13">
        <v>1981.4891941000001</v>
      </c>
      <c r="N38" s="14">
        <v>-4507.9492455399886</v>
      </c>
      <c r="O38" s="15">
        <v>51128.208774339997</v>
      </c>
      <c r="P38" s="13">
        <v>53322.420707859994</v>
      </c>
      <c r="Q38" s="13"/>
      <c r="R38" s="13">
        <v>53314.857676239997</v>
      </c>
      <c r="S38" s="13">
        <v>7.5630316199998893</v>
      </c>
      <c r="T38" s="14">
        <v>-2194.2119335199968</v>
      </c>
      <c r="U38" s="15">
        <v>63489.685773860001</v>
      </c>
      <c r="V38" s="13">
        <v>66040.410487849993</v>
      </c>
      <c r="W38" s="13"/>
      <c r="X38" s="13">
        <v>64660.342363999996</v>
      </c>
      <c r="Y38" s="13">
        <v>1380.0681238500001</v>
      </c>
      <c r="Z38" s="14">
        <v>-2550.7247139899919</v>
      </c>
      <c r="AA38" s="15">
        <v>36285.861671279999</v>
      </c>
      <c r="AB38" s="13">
        <v>36048.874269289998</v>
      </c>
      <c r="AC38" s="13"/>
      <c r="AD38" s="13">
        <v>35455.016230659996</v>
      </c>
      <c r="AE38" s="13">
        <v>593.85803863000001</v>
      </c>
      <c r="AF38" s="14">
        <v>236.98740199000167</v>
      </c>
      <c r="AG38" s="15">
        <v>47016.267539399996</v>
      </c>
      <c r="AH38" s="13">
        <v>49496.009450420002</v>
      </c>
      <c r="AI38" s="13"/>
      <c r="AJ38" s="13">
        <v>49497.749903470001</v>
      </c>
      <c r="AK38" s="13">
        <v>-1.7404530500000002</v>
      </c>
      <c r="AL38" s="14">
        <v>-2479.7419110200062</v>
      </c>
      <c r="AM38" s="15">
        <v>130907.78577518</v>
      </c>
      <c r="AN38" s="13">
        <v>45336.738217759994</v>
      </c>
      <c r="AO38" s="13">
        <v>32684.634449189998</v>
      </c>
      <c r="AP38" s="13">
        <v>21248.216653129999</v>
      </c>
      <c r="AQ38" s="13">
        <v>31638.196455099998</v>
      </c>
      <c r="AR38" s="144">
        <v>176520.95496885001</v>
      </c>
      <c r="AS38" s="15">
        <v>289998.74145176</v>
      </c>
      <c r="AT38" s="13">
        <v>146753.80719329001</v>
      </c>
      <c r="AU38" s="13">
        <v>84511.975956130002</v>
      </c>
      <c r="AV38" s="13">
        <v>58073.72995434</v>
      </c>
      <c r="AW38" s="14">
        <v>2659.2283480000001</v>
      </c>
      <c r="AX38" s="71">
        <v>229684.64867289999</v>
      </c>
      <c r="AY38" s="73">
        <v>124468.33355034</v>
      </c>
      <c r="AZ38" s="73">
        <v>63592.672244540001</v>
      </c>
      <c r="BA38" s="73">
        <v>41623.639264020007</v>
      </c>
      <c r="BB38" s="74">
        <v>2000.003614</v>
      </c>
      <c r="BC38" s="40">
        <v>197914.51517902999</v>
      </c>
      <c r="BD38" s="41">
        <v>121022.13849226999</v>
      </c>
      <c r="BE38" s="41">
        <v>56627.945532830003</v>
      </c>
      <c r="BF38" s="41">
        <v>35005.123704930003</v>
      </c>
      <c r="BG38" s="42">
        <v>-14740.692551</v>
      </c>
      <c r="BH38" s="12"/>
      <c r="BI38" s="41"/>
      <c r="BJ38" s="13"/>
      <c r="BK38" s="168"/>
    </row>
    <row r="39" spans="1:63" s="8" customFormat="1" x14ac:dyDescent="0.2">
      <c r="A39" s="8">
        <v>2005</v>
      </c>
      <c r="B39" s="32"/>
      <c r="C39" s="15">
        <v>165279.48446483002</v>
      </c>
      <c r="D39" s="13">
        <v>168643.27063966999</v>
      </c>
      <c r="E39" s="13"/>
      <c r="F39" s="13">
        <v>167254.41701837999</v>
      </c>
      <c r="G39" s="13">
        <v>1388.8536212899999</v>
      </c>
      <c r="H39" s="14">
        <v>-3363.7861748399737</v>
      </c>
      <c r="I39" s="15">
        <v>132160.47048431999</v>
      </c>
      <c r="J39" s="13">
        <v>132886.64778315002</v>
      </c>
      <c r="K39" s="13"/>
      <c r="L39" s="13">
        <v>131496.96824986002</v>
      </c>
      <c r="M39" s="13">
        <v>1389.6795332899999</v>
      </c>
      <c r="N39" s="14">
        <v>-726.17729883003631</v>
      </c>
      <c r="O39" s="15">
        <v>54130.702863629995</v>
      </c>
      <c r="P39" s="13">
        <v>53922.010129890004</v>
      </c>
      <c r="Q39" s="13"/>
      <c r="R39" s="13">
        <v>54000.656222850004</v>
      </c>
      <c r="S39" s="13">
        <v>-78.64609295999999</v>
      </c>
      <c r="T39" s="14">
        <v>208.69273373999022</v>
      </c>
      <c r="U39" s="15">
        <v>66147.223226639995</v>
      </c>
      <c r="V39" s="13">
        <v>67151.117357819996</v>
      </c>
      <c r="W39" s="13"/>
      <c r="X39" s="13">
        <v>66098.147787599999</v>
      </c>
      <c r="Y39" s="13">
        <v>1052.9695702200002</v>
      </c>
      <c r="Z39" s="14">
        <v>-1003.8941311800008</v>
      </c>
      <c r="AA39" s="15">
        <v>36835.803757000001</v>
      </c>
      <c r="AB39" s="13">
        <v>36766.779658380001</v>
      </c>
      <c r="AC39" s="13"/>
      <c r="AD39" s="13">
        <v>36351.423602349998</v>
      </c>
      <c r="AE39" s="13">
        <v>415.35605602999999</v>
      </c>
      <c r="AF39" s="14">
        <v>69.024098620000586</v>
      </c>
      <c r="AG39" s="15">
        <v>48139.475475089996</v>
      </c>
      <c r="AH39" s="13">
        <v>50777.08435112</v>
      </c>
      <c r="AI39" s="13"/>
      <c r="AJ39" s="13">
        <v>50777.91026312</v>
      </c>
      <c r="AK39" s="13">
        <v>-0.82591199999999998</v>
      </c>
      <c r="AL39" s="14">
        <v>-2637.6088760300045</v>
      </c>
      <c r="AM39" s="15">
        <v>135551.25580518998</v>
      </c>
      <c r="AN39" s="13">
        <v>47564.420195070001</v>
      </c>
      <c r="AO39" s="13">
        <v>34320.284090130001</v>
      </c>
      <c r="AP39" s="13">
        <v>21456.776247779999</v>
      </c>
      <c r="AQ39" s="13">
        <v>32209.775272209998</v>
      </c>
      <c r="AR39" s="144">
        <v>183825.43442433997</v>
      </c>
      <c r="AS39" s="15">
        <v>285845.42082318</v>
      </c>
      <c r="AT39" s="13">
        <v>152366.17774601001</v>
      </c>
      <c r="AU39" s="13">
        <v>74316.276963180004</v>
      </c>
      <c r="AV39" s="13">
        <v>58603.719342990007</v>
      </c>
      <c r="AW39" s="14">
        <v>4359.2467710000001</v>
      </c>
      <c r="AX39" s="71">
        <v>226060.58322277002</v>
      </c>
      <c r="AY39" s="73">
        <v>128029.89374086</v>
      </c>
      <c r="AZ39" s="73">
        <v>55972.806167039998</v>
      </c>
      <c r="BA39" s="73">
        <v>42057.882763870002</v>
      </c>
      <c r="BB39" s="74">
        <v>3800.0005510000001</v>
      </c>
      <c r="BC39" s="40">
        <v>177573.51917364</v>
      </c>
      <c r="BD39" s="41">
        <v>115173.7946692</v>
      </c>
      <c r="BE39" s="41">
        <v>40817.927374999999</v>
      </c>
      <c r="BF39" s="41">
        <v>34781.760264440003</v>
      </c>
      <c r="BG39" s="42">
        <v>-13199.963135</v>
      </c>
      <c r="BH39" s="12"/>
      <c r="BI39" s="41"/>
      <c r="BJ39" s="13"/>
      <c r="BK39" s="168"/>
    </row>
    <row r="40" spans="1:63" s="8" customFormat="1" x14ac:dyDescent="0.2">
      <c r="A40" s="8">
        <v>2006</v>
      </c>
      <c r="B40" s="32"/>
      <c r="C40" s="15">
        <v>173774.58026421999</v>
      </c>
      <c r="D40" s="13">
        <v>169087.25589203998</v>
      </c>
      <c r="E40" s="13"/>
      <c r="F40" s="13">
        <v>168095.68078659999</v>
      </c>
      <c r="G40" s="13">
        <v>991.5751054399999</v>
      </c>
      <c r="H40" s="14">
        <v>4687.32437218001</v>
      </c>
      <c r="I40" s="15">
        <v>139615.48888587</v>
      </c>
      <c r="J40" s="13">
        <v>133704.82396568</v>
      </c>
      <c r="K40" s="13"/>
      <c r="L40" s="13">
        <v>132713.48838825</v>
      </c>
      <c r="M40" s="13">
        <v>991.33557742999994</v>
      </c>
      <c r="N40" s="14">
        <v>5910.66492019</v>
      </c>
      <c r="O40" s="15">
        <v>58013.038485960002</v>
      </c>
      <c r="P40" s="13">
        <v>54824.647009029999</v>
      </c>
      <c r="Q40" s="13"/>
      <c r="R40" s="13">
        <v>55064.650337810002</v>
      </c>
      <c r="S40" s="13">
        <v>-240.00332878</v>
      </c>
      <c r="T40" s="14">
        <v>3188.3914769300027</v>
      </c>
      <c r="U40" s="15">
        <v>69092.130832780007</v>
      </c>
      <c r="V40" s="13">
        <v>67382.979775450003</v>
      </c>
      <c r="W40" s="13"/>
      <c r="X40" s="13">
        <v>66538.769989210006</v>
      </c>
      <c r="Y40" s="13">
        <v>844.20978624000008</v>
      </c>
      <c r="Z40" s="14">
        <v>1709.1510573300038</v>
      </c>
      <c r="AA40" s="15">
        <v>38467.685416979999</v>
      </c>
      <c r="AB40" s="13">
        <v>37454.563031010002</v>
      </c>
      <c r="AC40" s="13"/>
      <c r="AD40" s="13">
        <v>37067.433911040003</v>
      </c>
      <c r="AE40" s="13">
        <v>387.12911996999998</v>
      </c>
      <c r="AF40" s="14">
        <v>1013.1223859699967</v>
      </c>
      <c r="AG40" s="15">
        <v>49386.918629669999</v>
      </c>
      <c r="AH40" s="13">
        <v>50610.259177690008</v>
      </c>
      <c r="AI40" s="13"/>
      <c r="AJ40" s="13">
        <v>50610.019649680005</v>
      </c>
      <c r="AK40" s="13">
        <v>0.23952800999999999</v>
      </c>
      <c r="AL40" s="14">
        <v>-1223.340548020009</v>
      </c>
      <c r="AM40" s="15">
        <v>142761.31881619</v>
      </c>
      <c r="AN40" s="13">
        <v>50938.312895909999</v>
      </c>
      <c r="AO40" s="13">
        <v>36043.861989950004</v>
      </c>
      <c r="AP40" s="13">
        <v>22513.978426709997</v>
      </c>
      <c r="AQ40" s="13">
        <v>33265.165503619995</v>
      </c>
      <c r="AR40" s="144">
        <v>192320.51754362934</v>
      </c>
      <c r="AS40" s="15">
        <v>268520.41167622001</v>
      </c>
      <c r="AT40" s="13">
        <v>142072.40570723001</v>
      </c>
      <c r="AU40" s="13">
        <v>70634.574036719991</v>
      </c>
      <c r="AV40" s="13">
        <v>55434.944203270003</v>
      </c>
      <c r="AW40" s="14">
        <v>5178.4877290000004</v>
      </c>
      <c r="AX40" s="71">
        <v>211954.95298994999</v>
      </c>
      <c r="AY40" s="73">
        <v>120482.69466721</v>
      </c>
      <c r="AZ40" s="73">
        <v>52316.363171880002</v>
      </c>
      <c r="BA40" s="73">
        <v>39155.836047859993</v>
      </c>
      <c r="BB40" s="74">
        <v>4800.0591030000005</v>
      </c>
      <c r="BC40" s="40">
        <v>161743.56303654</v>
      </c>
      <c r="BD40" s="41">
        <v>106321.62661064</v>
      </c>
      <c r="BE40" s="41">
        <v>37047.987912899996</v>
      </c>
      <c r="BF40" s="41">
        <v>31904.376410000001</v>
      </c>
      <c r="BG40" s="42">
        <v>-13530.427897</v>
      </c>
      <c r="BH40" s="12"/>
      <c r="BI40" s="41"/>
      <c r="BJ40" s="13"/>
      <c r="BK40" s="168"/>
    </row>
    <row r="41" spans="1:63" s="8" customFormat="1" x14ac:dyDescent="0.2">
      <c r="A41" s="8">
        <v>2007</v>
      </c>
      <c r="B41" s="32"/>
      <c r="C41" s="15">
        <v>182822.49118858998</v>
      </c>
      <c r="D41" s="13">
        <v>173539.16504861999</v>
      </c>
      <c r="E41" s="13"/>
      <c r="F41" s="13">
        <v>172755.25675134998</v>
      </c>
      <c r="G41" s="13">
        <v>783.90829726999993</v>
      </c>
      <c r="H41" s="14">
        <v>9283.3261399699841</v>
      </c>
      <c r="I41" s="15">
        <v>146925.34255365</v>
      </c>
      <c r="J41" s="13">
        <v>144894.41649991</v>
      </c>
      <c r="K41" s="13"/>
      <c r="L41" s="13">
        <v>144112.35823628001</v>
      </c>
      <c r="M41" s="13">
        <v>782.05826362999994</v>
      </c>
      <c r="N41" s="14">
        <v>2030.9260537399969</v>
      </c>
      <c r="O41" s="15">
        <v>60480.869996699999</v>
      </c>
      <c r="P41" s="13">
        <v>64027.670782769994</v>
      </c>
      <c r="Q41" s="13"/>
      <c r="R41" s="13">
        <v>64500.858154579997</v>
      </c>
      <c r="S41" s="13">
        <v>-473.18737181</v>
      </c>
      <c r="T41" s="14">
        <v>-3546.8007860699945</v>
      </c>
      <c r="U41" s="15">
        <v>73726.826643499997</v>
      </c>
      <c r="V41" s="13">
        <v>70266.555785429999</v>
      </c>
      <c r="W41" s="13"/>
      <c r="X41" s="13">
        <v>69274.529390159994</v>
      </c>
      <c r="Y41" s="13">
        <v>992.02639526999997</v>
      </c>
      <c r="Z41" s="14">
        <v>3460.2708580699982</v>
      </c>
      <c r="AA41" s="15">
        <v>39911.171924719994</v>
      </c>
      <c r="AB41" s="13">
        <v>37793.715942990006</v>
      </c>
      <c r="AC41" s="13"/>
      <c r="AD41" s="13">
        <v>37530.496702820004</v>
      </c>
      <c r="AE41" s="13">
        <v>263.21924016999998</v>
      </c>
      <c r="AF41" s="14">
        <v>2117.4559817299887</v>
      </c>
      <c r="AG41" s="15">
        <v>58979.359995489998</v>
      </c>
      <c r="AH41" s="13">
        <v>51726.95990929001</v>
      </c>
      <c r="AI41" s="13"/>
      <c r="AJ41" s="13">
        <v>51725.109875650007</v>
      </c>
      <c r="AK41" s="13">
        <v>1.8500336400000001</v>
      </c>
      <c r="AL41" s="14">
        <v>7252.4000861999884</v>
      </c>
      <c r="AM41" s="15">
        <v>150935.05285529001</v>
      </c>
      <c r="AN41" s="13">
        <v>53441.006302539994</v>
      </c>
      <c r="AO41" s="13">
        <v>38697.367332429996</v>
      </c>
      <c r="AP41" s="13">
        <v>23928.052540870001</v>
      </c>
      <c r="AQ41" s="13">
        <v>34868.626679449997</v>
      </c>
      <c r="AR41" s="144">
        <v>205718.00319648121</v>
      </c>
      <c r="AS41" s="15">
        <v>263793.62770824996</v>
      </c>
      <c r="AT41" s="13">
        <v>138195.52847845</v>
      </c>
      <c r="AU41" s="13">
        <v>69815.920831980009</v>
      </c>
      <c r="AV41" s="13">
        <v>54860.133129469999</v>
      </c>
      <c r="AW41" s="14">
        <v>7126.1406730000008</v>
      </c>
      <c r="AX41" s="71">
        <v>201843.20559751999</v>
      </c>
      <c r="AY41" s="73">
        <v>114941.4862702</v>
      </c>
      <c r="AZ41" s="73">
        <v>50108.755744249996</v>
      </c>
      <c r="BA41" s="73">
        <v>38197.007422720002</v>
      </c>
      <c r="BB41" s="74">
        <v>4800.0515650000007</v>
      </c>
      <c r="BC41" s="40">
        <v>147912.83050422999</v>
      </c>
      <c r="BD41" s="41">
        <v>100513.03304150001</v>
      </c>
      <c r="BE41" s="41">
        <v>32701.343321200002</v>
      </c>
      <c r="BF41" s="41">
        <v>30297.34510653</v>
      </c>
      <c r="BG41" s="42">
        <v>-15598.890965000001</v>
      </c>
      <c r="BH41" s="12"/>
      <c r="BI41" s="41"/>
      <c r="BJ41" s="13"/>
      <c r="BK41" s="168"/>
    </row>
    <row r="42" spans="1:63" s="8" customFormat="1" x14ac:dyDescent="0.2">
      <c r="A42" s="8">
        <v>2008</v>
      </c>
      <c r="B42" s="32"/>
      <c r="C42" s="15">
        <v>195883.25271263998</v>
      </c>
      <c r="D42" s="13">
        <v>184003.04690484001</v>
      </c>
      <c r="E42" s="13"/>
      <c r="F42" s="13">
        <v>183199.50683221</v>
      </c>
      <c r="G42" s="13">
        <v>803.54007262999994</v>
      </c>
      <c r="H42" s="14">
        <v>11880.205807799968</v>
      </c>
      <c r="I42" s="15">
        <v>157972.87425240001</v>
      </c>
      <c r="J42" s="13">
        <v>147839.45832397</v>
      </c>
      <c r="K42" s="13"/>
      <c r="L42" s="13">
        <v>147035.68740477</v>
      </c>
      <c r="M42" s="13">
        <v>803.77091919999998</v>
      </c>
      <c r="N42" s="14">
        <v>10133.415928430011</v>
      </c>
      <c r="O42" s="15">
        <v>67734.162213970005</v>
      </c>
      <c r="P42" s="13">
        <v>62015.434794139997</v>
      </c>
      <c r="Q42" s="13"/>
      <c r="R42" s="13">
        <v>60603.042399890001</v>
      </c>
      <c r="S42" s="13">
        <v>1412.3923942499998</v>
      </c>
      <c r="T42" s="14">
        <v>5718.7274198300074</v>
      </c>
      <c r="U42" s="15">
        <v>77470.990159540001</v>
      </c>
      <c r="V42" s="13">
        <v>73406.085302509993</v>
      </c>
      <c r="W42" s="13"/>
      <c r="X42" s="13">
        <v>74371.388580359999</v>
      </c>
      <c r="Y42" s="13">
        <v>-965.30327784999997</v>
      </c>
      <c r="Z42" s="14">
        <v>4064.9048570300074</v>
      </c>
      <c r="AA42" s="15">
        <v>41354.139701059998</v>
      </c>
      <c r="AB42" s="13">
        <v>41004.356049479997</v>
      </c>
      <c r="AC42" s="13"/>
      <c r="AD42" s="13">
        <v>40647.674246679999</v>
      </c>
      <c r="AE42" s="13">
        <v>356.68180280000001</v>
      </c>
      <c r="AF42" s="14">
        <v>349.78365158000088</v>
      </c>
      <c r="AG42" s="15">
        <v>51760.695260750006</v>
      </c>
      <c r="AH42" s="13">
        <v>50013.905381380006</v>
      </c>
      <c r="AI42" s="13"/>
      <c r="AJ42" s="13">
        <v>50014.136227950003</v>
      </c>
      <c r="AK42" s="13">
        <v>-0.23084657</v>
      </c>
      <c r="AL42" s="14">
        <v>1746.7898793700006</v>
      </c>
      <c r="AM42" s="15">
        <v>159720.5848749</v>
      </c>
      <c r="AN42" s="13">
        <v>58953.412454290003</v>
      </c>
      <c r="AO42" s="13">
        <v>39447.597186700004</v>
      </c>
      <c r="AP42" s="13">
        <v>24503.39854436</v>
      </c>
      <c r="AQ42" s="13">
        <v>36816.176689549997</v>
      </c>
      <c r="AR42" s="144">
        <v>215190.17889892019</v>
      </c>
      <c r="AS42" s="15">
        <v>275198.83516268997</v>
      </c>
      <c r="AT42" s="13">
        <v>141794.54655781001</v>
      </c>
      <c r="AU42" s="13">
        <v>74409.387396369988</v>
      </c>
      <c r="AV42" s="13">
        <v>59719.77031634</v>
      </c>
      <c r="AW42" s="14">
        <v>4864.1122999500003</v>
      </c>
      <c r="AX42" s="71">
        <v>197241.02825534</v>
      </c>
      <c r="AY42" s="73">
        <v>114899.85469662001</v>
      </c>
      <c r="AZ42" s="73">
        <v>45065.281698090002</v>
      </c>
      <c r="BA42" s="73">
        <v>38716.470781559998</v>
      </c>
      <c r="BB42" s="74">
        <v>4148.4024868500001</v>
      </c>
      <c r="BC42" s="40">
        <v>153913.9785648</v>
      </c>
      <c r="BD42" s="41">
        <v>100068.79253437</v>
      </c>
      <c r="BE42" s="41">
        <v>37219.910862049997</v>
      </c>
      <c r="BF42" s="41">
        <v>33269.493738060002</v>
      </c>
      <c r="BG42" s="42">
        <v>-16644.218569680001</v>
      </c>
      <c r="BH42" s="12"/>
      <c r="BI42" s="41"/>
      <c r="BJ42" s="13"/>
      <c r="BK42" s="168"/>
    </row>
    <row r="43" spans="1:63" s="8" customFormat="1" x14ac:dyDescent="0.2">
      <c r="A43" s="8">
        <v>2009</v>
      </c>
      <c r="B43" s="32"/>
      <c r="C43" s="15">
        <v>194361.68041661</v>
      </c>
      <c r="D43" s="13">
        <v>191360.95443641001</v>
      </c>
      <c r="E43" s="13"/>
      <c r="F43" s="13">
        <v>190429.17614054002</v>
      </c>
      <c r="G43" s="13">
        <v>931.77829587000008</v>
      </c>
      <c r="H43" s="14">
        <v>3000.7259801999899</v>
      </c>
      <c r="I43" s="15">
        <v>155350.00558443001</v>
      </c>
      <c r="J43" s="13">
        <v>151132.51241443999</v>
      </c>
      <c r="K43" s="13"/>
      <c r="L43" s="13">
        <v>150206.11023193999</v>
      </c>
      <c r="M43" s="13">
        <v>926.40218249999998</v>
      </c>
      <c r="N43" s="14">
        <v>4217.4931699900189</v>
      </c>
      <c r="O43" s="15">
        <v>64601.65649388</v>
      </c>
      <c r="P43" s="13">
        <v>62415.659344209998</v>
      </c>
      <c r="Q43" s="13"/>
      <c r="R43" s="13">
        <v>61194.52896322</v>
      </c>
      <c r="S43" s="13">
        <v>1221.13038099</v>
      </c>
      <c r="T43" s="14">
        <v>2185.9971496700018</v>
      </c>
      <c r="U43" s="15">
        <v>77909.146925659996</v>
      </c>
      <c r="V43" s="13">
        <v>75542.417953839991</v>
      </c>
      <c r="W43" s="13"/>
      <c r="X43" s="13">
        <v>76121.731819499997</v>
      </c>
      <c r="Y43" s="13">
        <v>-579.31386566000003</v>
      </c>
      <c r="Z43" s="14">
        <v>2366.7289718200045</v>
      </c>
      <c r="AA43" s="15">
        <v>41989.199979470002</v>
      </c>
      <c r="AB43" s="13">
        <v>42324.432930980001</v>
      </c>
      <c r="AC43" s="13"/>
      <c r="AD43" s="13">
        <v>42039.847263809999</v>
      </c>
      <c r="AE43" s="13">
        <v>284.58566716999997</v>
      </c>
      <c r="AF43" s="14">
        <v>-335.23295150999911</v>
      </c>
      <c r="AG43" s="15">
        <v>53211.116832860003</v>
      </c>
      <c r="AH43" s="13">
        <v>54427.884022650003</v>
      </c>
      <c r="AI43" s="13"/>
      <c r="AJ43" s="13">
        <v>54422.507909280001</v>
      </c>
      <c r="AK43" s="13">
        <v>5.3761133699999997</v>
      </c>
      <c r="AL43" s="14">
        <v>-1216.76718979</v>
      </c>
      <c r="AM43" s="15">
        <v>158814.76496611</v>
      </c>
      <c r="AN43" s="13">
        <v>56421.576504950004</v>
      </c>
      <c r="AO43" s="13">
        <v>39515.165527620004</v>
      </c>
      <c r="AP43" s="13">
        <v>24770.5491401</v>
      </c>
      <c r="AQ43" s="13">
        <v>38107.473793439996</v>
      </c>
      <c r="AR43" s="144">
        <v>215798.92751618297</v>
      </c>
      <c r="AS43" s="15">
        <v>259706.63732896998</v>
      </c>
      <c r="AT43" s="13">
        <v>130862.51382019999</v>
      </c>
      <c r="AU43" s="13">
        <v>69849.165089560003</v>
      </c>
      <c r="AV43" s="13">
        <v>59849.950333400004</v>
      </c>
      <c r="AW43" s="14">
        <v>6056.24918402</v>
      </c>
      <c r="AX43" s="71">
        <v>184879.21603519999</v>
      </c>
      <c r="AY43" s="73">
        <v>105907.90643177</v>
      </c>
      <c r="AZ43" s="73">
        <v>41398.654140680002</v>
      </c>
      <c r="BA43" s="73">
        <v>38866.506929809999</v>
      </c>
      <c r="BB43" s="74">
        <v>5617.3896311500002</v>
      </c>
      <c r="BC43" s="40">
        <v>141044.03230031999</v>
      </c>
      <c r="BD43" s="41">
        <v>97118.352182179995</v>
      </c>
      <c r="BE43" s="41">
        <v>28988.527317010001</v>
      </c>
      <c r="BF43" s="41">
        <v>32499.30824463</v>
      </c>
      <c r="BG43" s="42">
        <v>-17562.1554435</v>
      </c>
      <c r="BH43" s="12"/>
      <c r="BI43" s="41"/>
      <c r="BJ43" s="13"/>
      <c r="BK43" s="168"/>
    </row>
    <row r="44" spans="1:63" s="8" customFormat="1" x14ac:dyDescent="0.2">
      <c r="A44" s="8">
        <v>2010</v>
      </c>
      <c r="B44" s="32"/>
      <c r="C44" s="15">
        <v>198390.02327465999</v>
      </c>
      <c r="D44" s="13">
        <v>196179.65959815998</v>
      </c>
      <c r="E44" s="13"/>
      <c r="F44" s="13">
        <v>195087.53226651999</v>
      </c>
      <c r="G44" s="13">
        <v>1092.12733164</v>
      </c>
      <c r="H44" s="14">
        <v>2210.3636765000119</v>
      </c>
      <c r="I44" s="15">
        <v>159234.97672282002</v>
      </c>
      <c r="J44" s="13">
        <v>155155.25130534</v>
      </c>
      <c r="K44" s="13"/>
      <c r="L44" s="13">
        <v>154058.89344585</v>
      </c>
      <c r="M44" s="13">
        <v>1096.35785949</v>
      </c>
      <c r="N44" s="14">
        <v>4079.7254174800182</v>
      </c>
      <c r="O44" s="15">
        <v>67095.926619179998</v>
      </c>
      <c r="P44" s="13">
        <v>63738.503201849999</v>
      </c>
      <c r="Q44" s="13"/>
      <c r="R44" s="13">
        <v>62740.197190159997</v>
      </c>
      <c r="S44" s="13">
        <v>998.30601168999999</v>
      </c>
      <c r="T44" s="14">
        <v>3357.4234173299992</v>
      </c>
      <c r="U44" s="15">
        <v>79337.995524900005</v>
      </c>
      <c r="V44" s="13">
        <v>77985.885739520003</v>
      </c>
      <c r="W44" s="13"/>
      <c r="X44" s="13">
        <v>78228.762027410005</v>
      </c>
      <c r="Y44" s="13">
        <v>-242.87628789000001</v>
      </c>
      <c r="Z44" s="14">
        <v>1352.109785380002</v>
      </c>
      <c r="AA44" s="15">
        <v>42294.865417759996</v>
      </c>
      <c r="AB44" s="13">
        <v>42924.673203010003</v>
      </c>
      <c r="AC44" s="13"/>
      <c r="AD44" s="13">
        <v>42583.74506732</v>
      </c>
      <c r="AE44" s="13">
        <v>340.92813569000003</v>
      </c>
      <c r="AF44" s="14">
        <v>-629.80778525000642</v>
      </c>
      <c r="AG44" s="15">
        <v>53597.376565229999</v>
      </c>
      <c r="AH44" s="13">
        <v>55466.738306209998</v>
      </c>
      <c r="AI44" s="13"/>
      <c r="AJ44" s="13">
        <v>55470.968834059997</v>
      </c>
      <c r="AK44" s="13">
        <v>-4.2305278500000005</v>
      </c>
      <c r="AL44" s="14">
        <v>-1869.361740979999</v>
      </c>
      <c r="AM44" s="15">
        <v>161689.26983161</v>
      </c>
      <c r="AN44" s="13">
        <v>58537.35285807</v>
      </c>
      <c r="AO44" s="13">
        <v>40122.118014560001</v>
      </c>
      <c r="AP44" s="13">
        <v>24754.432225410001</v>
      </c>
      <c r="AQ44" s="13">
        <v>38275.366733570001</v>
      </c>
      <c r="AR44" s="144">
        <v>221940.97005558002</v>
      </c>
      <c r="AS44" s="15">
        <v>258694.02958460001</v>
      </c>
      <c r="AT44" s="13">
        <v>130884.93286207999</v>
      </c>
      <c r="AU44" s="13">
        <v>68029.95839408999</v>
      </c>
      <c r="AV44" s="13">
        <v>60948.901751100006</v>
      </c>
      <c r="AW44" s="14">
        <v>7634.3448438200003</v>
      </c>
      <c r="AX44" s="71">
        <v>182414.07387361</v>
      </c>
      <c r="AY44" s="73">
        <v>104047.18305694</v>
      </c>
      <c r="AZ44" s="73">
        <v>40901.343203620003</v>
      </c>
      <c r="BA44" s="73">
        <v>38852.620506949999</v>
      </c>
      <c r="BB44" s="74">
        <v>7417.0353725899995</v>
      </c>
      <c r="BC44" s="40">
        <v>137489.45319974999</v>
      </c>
      <c r="BD44" s="41">
        <v>93728.011013290001</v>
      </c>
      <c r="BE44" s="41">
        <v>26783.107296419999</v>
      </c>
      <c r="BF44" s="41">
        <v>32947.558398130001</v>
      </c>
      <c r="BG44" s="42">
        <v>-15969.223508090001</v>
      </c>
      <c r="BH44" s="12"/>
      <c r="BI44" s="41"/>
      <c r="BJ44" s="13"/>
      <c r="BK44" s="168"/>
    </row>
    <row r="45" spans="1:63" s="8" customFormat="1" x14ac:dyDescent="0.2">
      <c r="A45" s="8">
        <v>2011</v>
      </c>
      <c r="B45" s="32"/>
      <c r="C45" s="40">
        <v>204224.89887049003</v>
      </c>
      <c r="D45" s="41">
        <v>199880.19593525</v>
      </c>
      <c r="E45" s="41"/>
      <c r="F45" s="41">
        <v>198728.25866558001</v>
      </c>
      <c r="G45" s="41">
        <v>1151.93726967</v>
      </c>
      <c r="H45" s="42">
        <v>4344.7029352400277</v>
      </c>
      <c r="I45" s="40">
        <v>162297.29284229001</v>
      </c>
      <c r="J45" s="41">
        <v>160939.17740501999</v>
      </c>
      <c r="K45" s="41"/>
      <c r="L45" s="41">
        <v>159782.49847337999</v>
      </c>
      <c r="M45" s="41">
        <v>1156.67893164</v>
      </c>
      <c r="N45" s="42">
        <v>1358.1154372700257</v>
      </c>
      <c r="O45" s="15">
        <v>67671.024098039998</v>
      </c>
      <c r="P45" s="13">
        <v>67502.792763620004</v>
      </c>
      <c r="Q45" s="13"/>
      <c r="R45" s="13">
        <v>66183.715231950002</v>
      </c>
      <c r="S45" s="13">
        <v>1319.0775316699999</v>
      </c>
      <c r="T45" s="14">
        <v>168.2313344199938</v>
      </c>
      <c r="U45" s="15">
        <v>81550.568815530001</v>
      </c>
      <c r="V45" s="13">
        <v>80216.576555930005</v>
      </c>
      <c r="W45" s="13"/>
      <c r="X45" s="13">
        <v>80313.100533570003</v>
      </c>
      <c r="Y45" s="13">
        <v>-96.523977639999998</v>
      </c>
      <c r="Z45" s="14">
        <v>1333.992259599996</v>
      </c>
      <c r="AA45" s="40">
        <v>43361.257481029999</v>
      </c>
      <c r="AB45" s="41">
        <v>43505.365637769995</v>
      </c>
      <c r="AC45" s="41"/>
      <c r="AD45" s="41">
        <v>43571.240260159997</v>
      </c>
      <c r="AE45" s="41">
        <v>-65.874622389999999</v>
      </c>
      <c r="AF45" s="42">
        <v>-144.10815673999605</v>
      </c>
      <c r="AG45" s="15">
        <v>58285.657069100002</v>
      </c>
      <c r="AH45" s="13">
        <v>55299.069571129992</v>
      </c>
      <c r="AI45" s="13"/>
      <c r="AJ45" s="13">
        <v>55303.811233099994</v>
      </c>
      <c r="AK45" s="13">
        <v>-4.74166197</v>
      </c>
      <c r="AL45" s="14">
        <v>2986.5874979700093</v>
      </c>
      <c r="AM45" s="40">
        <v>166863.15402091001</v>
      </c>
      <c r="AN45" s="13">
        <v>59320.35291419</v>
      </c>
      <c r="AO45" s="13">
        <v>41227.292460060002</v>
      </c>
      <c r="AP45" s="41">
        <v>25410.954632330002</v>
      </c>
      <c r="AQ45" s="13">
        <v>40904.554014330002</v>
      </c>
      <c r="AR45" s="144">
        <v>229090.02914318242</v>
      </c>
      <c r="AS45" s="40">
        <v>266254.58157911</v>
      </c>
      <c r="AT45" s="13">
        <v>134758.79865168</v>
      </c>
      <c r="AU45" s="13">
        <v>69780.368819249998</v>
      </c>
      <c r="AV45" s="41">
        <v>63184.041396020002</v>
      </c>
      <c r="AW45" s="14">
        <v>6176.4124517800001</v>
      </c>
      <c r="AX45" s="71">
        <v>181288.38059229002</v>
      </c>
      <c r="AY45" s="73">
        <v>104200.04331099</v>
      </c>
      <c r="AZ45" s="73">
        <v>39384.875781740004</v>
      </c>
      <c r="BA45" s="73">
        <v>39318.868511220004</v>
      </c>
      <c r="BB45" s="74">
        <v>6029.63272796</v>
      </c>
      <c r="BC45" s="40">
        <v>140937.91194588001</v>
      </c>
      <c r="BD45" s="41">
        <v>97721.920206109993</v>
      </c>
      <c r="BE45" s="41">
        <v>28535.010432970001</v>
      </c>
      <c r="BF45" s="41">
        <v>34338.63867796</v>
      </c>
      <c r="BG45" s="42">
        <v>-19657.657371159999</v>
      </c>
      <c r="BH45" s="12"/>
      <c r="BI45" s="41"/>
      <c r="BJ45" s="13"/>
      <c r="BK45" s="168"/>
    </row>
    <row r="46" spans="1:63" s="8" customFormat="1" x14ac:dyDescent="0.2">
      <c r="A46" s="8">
        <v>2012</v>
      </c>
      <c r="B46" s="32"/>
      <c r="C46" s="40">
        <v>205265.84943974001</v>
      </c>
      <c r="D46" s="41">
        <v>203751.78529450999</v>
      </c>
      <c r="E46" s="41"/>
      <c r="F46" s="41">
        <v>202045.37578007</v>
      </c>
      <c r="G46" s="41">
        <v>1706.4095144400001</v>
      </c>
      <c r="H46" s="42">
        <v>1514.0641452300188</v>
      </c>
      <c r="I46" s="40">
        <v>162202.33475975</v>
      </c>
      <c r="J46" s="41">
        <v>163576.39291924998</v>
      </c>
      <c r="K46" s="41"/>
      <c r="L46" s="41">
        <v>161868.92160144998</v>
      </c>
      <c r="M46" s="41">
        <v>1707.4713178000002</v>
      </c>
      <c r="N46" s="42">
        <v>-1374.0581594999821</v>
      </c>
      <c r="O46" s="40">
        <v>67109.245052630009</v>
      </c>
      <c r="P46" s="41">
        <v>66677.528717039997</v>
      </c>
      <c r="Q46" s="41"/>
      <c r="R46" s="41">
        <v>65529.012199290002</v>
      </c>
      <c r="S46" s="41">
        <v>1148.51651775</v>
      </c>
      <c r="T46" s="42">
        <v>431.71633559001202</v>
      </c>
      <c r="U46" s="40">
        <v>82665.41546335</v>
      </c>
      <c r="V46" s="41">
        <v>83617.502241520007</v>
      </c>
      <c r="W46" s="41"/>
      <c r="X46" s="41">
        <v>83411.099721010003</v>
      </c>
      <c r="Y46" s="41">
        <v>206.40252050999999</v>
      </c>
      <c r="Z46" s="42">
        <v>-952.08677817000716</v>
      </c>
      <c r="AA46" s="40">
        <v>43453.584917849999</v>
      </c>
      <c r="AB46" s="41">
        <v>44307.272634760004</v>
      </c>
      <c r="AC46" s="41"/>
      <c r="AD46" s="41">
        <v>43954.720355220001</v>
      </c>
      <c r="AE46" s="41">
        <v>352.55227954000003</v>
      </c>
      <c r="AF46" s="42">
        <v>-853.68771691000438</v>
      </c>
      <c r="AG46" s="40">
        <v>59198.167644009998</v>
      </c>
      <c r="AH46" s="41">
        <v>56310.045339280005</v>
      </c>
      <c r="AI46" s="41"/>
      <c r="AJ46" s="41">
        <v>56311.107142640001</v>
      </c>
      <c r="AK46" s="41">
        <v>-1.0618033600000001</v>
      </c>
      <c r="AL46" s="42">
        <v>2888.1223047299936</v>
      </c>
      <c r="AM46" s="40">
        <v>168424.81194600998</v>
      </c>
      <c r="AN46" s="41">
        <v>59073.384227039998</v>
      </c>
      <c r="AO46" s="41">
        <v>42036.728033710002</v>
      </c>
      <c r="AP46" s="41">
        <v>25510.2054952</v>
      </c>
      <c r="AQ46" s="41">
        <v>41804.494190059995</v>
      </c>
      <c r="AR46" s="145">
        <v>231229.87305885996</v>
      </c>
      <c r="AS46" s="40">
        <v>274046.81725585996</v>
      </c>
      <c r="AT46" s="41">
        <v>137131.95181433999</v>
      </c>
      <c r="AU46" s="41">
        <v>73138.081352099995</v>
      </c>
      <c r="AV46" s="41">
        <v>63855.56689165</v>
      </c>
      <c r="AW46" s="42">
        <v>6415.2489550299997</v>
      </c>
      <c r="AX46" s="71">
        <v>188024.55015422002</v>
      </c>
      <c r="AY46" s="73">
        <v>105412.34456404</v>
      </c>
      <c r="AZ46" s="73">
        <v>42954.09212134</v>
      </c>
      <c r="BA46" s="73">
        <v>39902.541816820005</v>
      </c>
      <c r="BB46" s="74">
        <v>6249.6034092800001</v>
      </c>
      <c r="BC46" s="40">
        <v>139768.24598049</v>
      </c>
      <c r="BD46" s="41">
        <v>96753.340219570004</v>
      </c>
      <c r="BE46" s="41">
        <v>28911.744238290001</v>
      </c>
      <c r="BF46" s="41">
        <v>35047.85342929</v>
      </c>
      <c r="BG46" s="42">
        <v>-20944.691906659998</v>
      </c>
      <c r="BH46" s="12"/>
      <c r="BI46" s="41"/>
      <c r="BJ46" s="13"/>
      <c r="BK46" s="168"/>
    </row>
    <row r="47" spans="1:63" s="43" customFormat="1" x14ac:dyDescent="0.2">
      <c r="A47" s="43">
        <v>2013</v>
      </c>
      <c r="B47" s="68"/>
      <c r="C47" s="40">
        <v>210275.85124013998</v>
      </c>
      <c r="D47" s="41">
        <v>213107.48155821001</v>
      </c>
      <c r="E47" s="41"/>
      <c r="F47" s="41">
        <v>211769.17861919</v>
      </c>
      <c r="G47" s="41">
        <v>1338.3029390199999</v>
      </c>
      <c r="H47" s="42">
        <v>-2831.6303180700343</v>
      </c>
      <c r="I47" s="40">
        <v>166074.19172767003</v>
      </c>
      <c r="J47" s="41">
        <v>170949.09975527003</v>
      </c>
      <c r="K47" s="41"/>
      <c r="L47" s="41">
        <v>169608.46207326002</v>
      </c>
      <c r="M47" s="41">
        <v>1340.6376820100002</v>
      </c>
      <c r="N47" s="42">
        <v>-4874.9080276000022</v>
      </c>
      <c r="O47" s="40">
        <v>69180.350247830007</v>
      </c>
      <c r="P47" s="41">
        <v>68248.461979709988</v>
      </c>
      <c r="Q47" s="41"/>
      <c r="R47" s="41">
        <v>67102.454845379994</v>
      </c>
      <c r="S47" s="41">
        <v>1146.0071343300001</v>
      </c>
      <c r="T47" s="42">
        <v>931.88826812001935</v>
      </c>
      <c r="U47" s="40">
        <v>84210.217168200004</v>
      </c>
      <c r="V47" s="41">
        <v>88639.535638729998</v>
      </c>
      <c r="W47" s="41"/>
      <c r="X47" s="41">
        <v>89095.110165509992</v>
      </c>
      <c r="Y47" s="41">
        <v>-455.57452678000004</v>
      </c>
      <c r="Z47" s="42">
        <v>-4429.3184705299936</v>
      </c>
      <c r="AA47" s="40">
        <v>44023.022356770001</v>
      </c>
      <c r="AB47" s="41">
        <v>45400.50018196</v>
      </c>
      <c r="AC47" s="41"/>
      <c r="AD47" s="41">
        <v>44750.295107500002</v>
      </c>
      <c r="AE47" s="41">
        <v>650.20507445999999</v>
      </c>
      <c r="AF47" s="42">
        <v>-1377.4778251899988</v>
      </c>
      <c r="AG47" s="40">
        <v>60521.85083643</v>
      </c>
      <c r="AH47" s="41">
        <v>58478.573126899995</v>
      </c>
      <c r="AI47" s="41"/>
      <c r="AJ47" s="41">
        <v>58480.907869889998</v>
      </c>
      <c r="AK47" s="41">
        <v>-2.3347429900000001</v>
      </c>
      <c r="AL47" s="42">
        <v>2043.2777095300044</v>
      </c>
      <c r="AM47" s="40">
        <v>172295.04226325999</v>
      </c>
      <c r="AN47" s="41">
        <v>60660.366392479998</v>
      </c>
      <c r="AO47" s="41">
        <v>42731.236995240004</v>
      </c>
      <c r="AP47" s="41">
        <v>26185.306767760001</v>
      </c>
      <c r="AQ47" s="41">
        <v>42718.132107780002</v>
      </c>
      <c r="AR47" s="145">
        <v>237049.46874171702</v>
      </c>
      <c r="AS47" s="40">
        <v>274793.40880823997</v>
      </c>
      <c r="AT47" s="41">
        <v>132948.8231409</v>
      </c>
      <c r="AU47" s="41">
        <v>77494.425596860005</v>
      </c>
      <c r="AV47" s="41">
        <v>65201.511527999995</v>
      </c>
      <c r="AW47" s="42">
        <v>4852.7311143300003</v>
      </c>
      <c r="AX47" s="72">
        <v>190766.66671643002</v>
      </c>
      <c r="AY47" s="75">
        <v>104849.69958993999</v>
      </c>
      <c r="AZ47" s="75">
        <v>45661.869191899998</v>
      </c>
      <c r="BA47" s="75">
        <v>41541.242599830002</v>
      </c>
      <c r="BB47" s="76">
        <v>4417.93790661</v>
      </c>
      <c r="BC47" s="40">
        <v>136016.45445262</v>
      </c>
      <c r="BD47" s="41">
        <v>90250.986009970002</v>
      </c>
      <c r="BE47" s="41">
        <v>33582.299031100003</v>
      </c>
      <c r="BF47" s="41">
        <v>36081.997843969999</v>
      </c>
      <c r="BG47" s="42">
        <v>-23898.828432419999</v>
      </c>
      <c r="BH47" s="140"/>
      <c r="BI47" s="41"/>
      <c r="BJ47" s="13"/>
      <c r="BK47" s="168"/>
    </row>
    <row r="48" spans="1:63" s="43" customFormat="1" x14ac:dyDescent="0.2">
      <c r="A48" s="43">
        <v>2014</v>
      </c>
      <c r="B48" s="68"/>
      <c r="C48" s="40">
        <v>212553.67274601999</v>
      </c>
      <c r="D48" s="41">
        <v>214198.47483483999</v>
      </c>
      <c r="E48" s="41"/>
      <c r="F48" s="41">
        <v>212797.55426573</v>
      </c>
      <c r="G48" s="41">
        <v>1400.9205691100001</v>
      </c>
      <c r="H48" s="42">
        <v>-1644.8020888199972</v>
      </c>
      <c r="I48" s="40">
        <v>167419.84751640001</v>
      </c>
      <c r="J48" s="41">
        <v>171240.95261149999</v>
      </c>
      <c r="K48" s="41"/>
      <c r="L48" s="41">
        <v>169837.71196093</v>
      </c>
      <c r="M48" s="41">
        <v>1403.2406505700001</v>
      </c>
      <c r="N48" s="42">
        <v>-3821.1050950999779</v>
      </c>
      <c r="O48" s="40">
        <v>68607.108218830006</v>
      </c>
      <c r="P48" s="41">
        <v>68626.720733369992</v>
      </c>
      <c r="Q48" s="41"/>
      <c r="R48" s="41">
        <v>67677.384178639986</v>
      </c>
      <c r="S48" s="41">
        <v>949.33655472999999</v>
      </c>
      <c r="T48" s="42">
        <v>-19.612514539985568</v>
      </c>
      <c r="U48" s="40">
        <v>85649.386054839997</v>
      </c>
      <c r="V48" s="41">
        <v>87713.319894130007</v>
      </c>
      <c r="W48" s="41"/>
      <c r="X48" s="41">
        <v>88125.578057990002</v>
      </c>
      <c r="Y48" s="41">
        <v>-412.25816385999997</v>
      </c>
      <c r="Z48" s="42">
        <v>-2063.9338392900099</v>
      </c>
      <c r="AA48" s="40">
        <v>45001.839158950002</v>
      </c>
      <c r="AB48" s="41">
        <v>46739.397900219999</v>
      </c>
      <c r="AC48" s="41"/>
      <c r="AD48" s="41">
        <v>45873.235640519997</v>
      </c>
      <c r="AE48" s="41">
        <v>866.16225970000005</v>
      </c>
      <c r="AF48" s="42">
        <v>-1737.558741269997</v>
      </c>
      <c r="AG48" s="40">
        <v>61818.320094720002</v>
      </c>
      <c r="AH48" s="41">
        <v>59642.017088439999</v>
      </c>
      <c r="AI48" s="41"/>
      <c r="AJ48" s="41">
        <v>59644.337169899998</v>
      </c>
      <c r="AK48" s="41">
        <v>-2.3200814599999999</v>
      </c>
      <c r="AL48" s="42">
        <v>2176.3030062800026</v>
      </c>
      <c r="AM48" s="40">
        <v>174672.43836028001</v>
      </c>
      <c r="AN48" s="41">
        <v>60546.222273910003</v>
      </c>
      <c r="AO48" s="41">
        <v>43811.010864260003</v>
      </c>
      <c r="AP48" s="41">
        <v>26927.207200190001</v>
      </c>
      <c r="AQ48" s="41">
        <v>43387.998021920001</v>
      </c>
      <c r="AR48" s="145">
        <v>241884.1340314296</v>
      </c>
      <c r="AS48" s="40">
        <v>280065.04337492003</v>
      </c>
      <c r="AT48" s="41">
        <v>136856.15319745001</v>
      </c>
      <c r="AU48" s="41">
        <v>79018.432273040002</v>
      </c>
      <c r="AV48" s="41">
        <v>64615.726934490005</v>
      </c>
      <c r="AW48" s="42">
        <v>4285.2861926100004</v>
      </c>
      <c r="AX48" s="72">
        <v>195128.59911519001</v>
      </c>
      <c r="AY48" s="75">
        <v>102531.89637348001</v>
      </c>
      <c r="AZ48" s="75">
        <v>50886.417101170002</v>
      </c>
      <c r="BA48" s="75">
        <v>42708.332444300002</v>
      </c>
      <c r="BB48" s="76">
        <v>3712.5084189099998</v>
      </c>
      <c r="BC48" s="40">
        <v>138893.84335233</v>
      </c>
      <c r="BD48" s="41">
        <v>95449.755413790001</v>
      </c>
      <c r="BE48" s="41">
        <v>31353.02534801</v>
      </c>
      <c r="BF48" s="41">
        <v>36983.061297139997</v>
      </c>
      <c r="BG48" s="42">
        <v>-24891.99870661</v>
      </c>
      <c r="BH48" s="140"/>
      <c r="BI48" s="41"/>
      <c r="BJ48" s="13"/>
      <c r="BK48" s="168"/>
    </row>
    <row r="49" spans="1:63" s="8" customFormat="1" x14ac:dyDescent="0.2">
      <c r="A49" s="8">
        <v>2015</v>
      </c>
      <c r="B49" s="32"/>
      <c r="C49" s="40">
        <v>220501.70529712</v>
      </c>
      <c r="D49" s="41">
        <v>216857.62470279</v>
      </c>
      <c r="E49" s="41"/>
      <c r="F49" s="41">
        <v>215106.73565307999</v>
      </c>
      <c r="G49" s="41">
        <v>1750.8890497099999</v>
      </c>
      <c r="H49" s="42">
        <v>3644.0805943300074</v>
      </c>
      <c r="I49" s="40">
        <v>175119.51803839</v>
      </c>
      <c r="J49" s="41">
        <v>173117.92801911</v>
      </c>
      <c r="K49" s="41"/>
      <c r="L49" s="41">
        <v>171363.91614535</v>
      </c>
      <c r="M49" s="41">
        <v>1754.0118737600001</v>
      </c>
      <c r="N49" s="42">
        <v>2001.5900192800036</v>
      </c>
      <c r="O49" s="40">
        <v>72851.167402349995</v>
      </c>
      <c r="P49" s="41">
        <v>70684.642135460002</v>
      </c>
      <c r="Q49" s="41"/>
      <c r="R49" s="41">
        <v>69609.16051247</v>
      </c>
      <c r="S49" s="41">
        <v>1075.48162299</v>
      </c>
      <c r="T49" s="42">
        <v>2166.5252668899921</v>
      </c>
      <c r="U49" s="40">
        <v>89106.621478540008</v>
      </c>
      <c r="V49" s="41">
        <v>88642.70184395001</v>
      </c>
      <c r="W49" s="41"/>
      <c r="X49" s="41">
        <v>89060.856183520009</v>
      </c>
      <c r="Y49" s="41">
        <v>-418.15433956999999</v>
      </c>
      <c r="Z49" s="42">
        <v>463.91963458999817</v>
      </c>
      <c r="AA49" s="40">
        <v>46068.41359951</v>
      </c>
      <c r="AB49" s="41">
        <v>46697.268481710002</v>
      </c>
      <c r="AC49" s="41"/>
      <c r="AD49" s="41">
        <v>45600.583891369999</v>
      </c>
      <c r="AE49" s="41">
        <v>1096.6845903400001</v>
      </c>
      <c r="AF49" s="42">
        <v>-628.85488220000116</v>
      </c>
      <c r="AG49" s="40">
        <v>62167.315829179999</v>
      </c>
      <c r="AH49" s="41">
        <v>60524.825254130003</v>
      </c>
      <c r="AI49" s="41"/>
      <c r="AJ49" s="41">
        <v>60527.948078180001</v>
      </c>
      <c r="AK49" s="41">
        <v>-3.1228240500000002</v>
      </c>
      <c r="AL49" s="42">
        <v>1642.4905750499966</v>
      </c>
      <c r="AM49" s="40">
        <v>180407.21505115001</v>
      </c>
      <c r="AN49" s="41">
        <v>63895.739527149999</v>
      </c>
      <c r="AO49" s="41">
        <v>44709.701912929995</v>
      </c>
      <c r="AP49" s="41">
        <v>27672.29461882</v>
      </c>
      <c r="AQ49" s="41">
        <v>44129.478992250006</v>
      </c>
      <c r="AR49" s="145">
        <v>248607.41274810868</v>
      </c>
      <c r="AS49" s="40">
        <v>281506.25836553</v>
      </c>
      <c r="AT49" s="41">
        <v>136536.48440019001</v>
      </c>
      <c r="AU49" s="41">
        <v>80115.409039730002</v>
      </c>
      <c r="AV49" s="41">
        <v>65618.538613259996</v>
      </c>
      <c r="AW49" s="42">
        <v>3124.03510598</v>
      </c>
      <c r="AX49" s="71">
        <v>192447.96528793001</v>
      </c>
      <c r="AY49" s="73">
        <v>98206.951497009999</v>
      </c>
      <c r="AZ49" s="73">
        <v>51599.830863130002</v>
      </c>
      <c r="BA49" s="73">
        <v>43889.563262639997</v>
      </c>
      <c r="BB49" s="74">
        <v>2639.8284587799999</v>
      </c>
      <c r="BC49" s="40">
        <v>140507.48353649001</v>
      </c>
      <c r="BD49" s="41">
        <v>93637.842174079997</v>
      </c>
      <c r="BE49" s="41">
        <v>33642.103377289997</v>
      </c>
      <c r="BF49" s="41">
        <v>37399.350102379998</v>
      </c>
      <c r="BG49" s="42">
        <v>-24171.81211726</v>
      </c>
      <c r="BH49" s="12"/>
      <c r="BI49" s="41"/>
      <c r="BJ49" s="13"/>
      <c r="BK49" s="168"/>
    </row>
    <row r="50" spans="1:63" s="70" customFormat="1" x14ac:dyDescent="0.2">
      <c r="A50" s="43">
        <v>2016</v>
      </c>
      <c r="B50" s="68"/>
      <c r="C50" s="40">
        <v>221451.3509506</v>
      </c>
      <c r="D50" s="41">
        <v>219835.99761884997</v>
      </c>
      <c r="E50" s="41"/>
      <c r="F50" s="41">
        <v>218213.18095719998</v>
      </c>
      <c r="G50" s="41">
        <v>1622.81666165</v>
      </c>
      <c r="H50" s="42">
        <v>1615.353331750026</v>
      </c>
      <c r="I50" s="40">
        <v>175531.32669575</v>
      </c>
      <c r="J50" s="41">
        <v>174660.25097001001</v>
      </c>
      <c r="K50" s="41"/>
      <c r="L50" s="41">
        <v>173034.25969637002</v>
      </c>
      <c r="M50" s="41">
        <v>1625.9912736399999</v>
      </c>
      <c r="N50" s="42">
        <v>871.07572573999641</v>
      </c>
      <c r="O50" s="40">
        <v>72537.976637370011</v>
      </c>
      <c r="P50" s="41">
        <v>72165.784872150005</v>
      </c>
      <c r="Q50" s="41"/>
      <c r="R50" s="41">
        <v>71009.679708850002</v>
      </c>
      <c r="S50" s="41">
        <v>1156.1051633</v>
      </c>
      <c r="T50" s="42">
        <v>372.19176522000635</v>
      </c>
      <c r="U50" s="40">
        <v>90197.643270280008</v>
      </c>
      <c r="V50" s="41">
        <v>89361.84973324</v>
      </c>
      <c r="W50" s="41"/>
      <c r="X50" s="41">
        <v>89780.122180659993</v>
      </c>
      <c r="Y50" s="41">
        <v>-418.27244741999999</v>
      </c>
      <c r="Z50" s="42">
        <v>835.79353704000823</v>
      </c>
      <c r="AA50" s="40">
        <v>46851.60454126</v>
      </c>
      <c r="AB50" s="41">
        <v>47188.514117779996</v>
      </c>
      <c r="AC50" s="41"/>
      <c r="AD50" s="41">
        <v>46300.355560019998</v>
      </c>
      <c r="AE50" s="41">
        <v>888.15855776000001</v>
      </c>
      <c r="AF50" s="42">
        <v>-336.90957651999634</v>
      </c>
      <c r="AG50" s="40">
        <v>62744.162522899998</v>
      </c>
      <c r="AH50" s="41">
        <v>61999.884916890005</v>
      </c>
      <c r="AI50" s="41"/>
      <c r="AJ50" s="41">
        <v>62003.059528880003</v>
      </c>
      <c r="AK50" s="41">
        <v>-3.1746119899999998</v>
      </c>
      <c r="AL50" s="42">
        <v>744.27760600999318</v>
      </c>
      <c r="AM50" s="40">
        <v>182987.98994821002</v>
      </c>
      <c r="AN50" s="41">
        <v>63805.871498899993</v>
      </c>
      <c r="AO50" s="41">
        <v>45937.244744240001</v>
      </c>
      <c r="AP50" s="41">
        <v>28617.335139160001</v>
      </c>
      <c r="AQ50" s="41">
        <v>44627.538565909999</v>
      </c>
      <c r="AR50" s="145">
        <v>253623.24762393185</v>
      </c>
      <c r="AS50" s="40">
        <v>277417.54035942</v>
      </c>
      <c r="AT50" s="41">
        <v>131552.30169589998</v>
      </c>
      <c r="AU50" s="41">
        <v>82768.352540910011</v>
      </c>
      <c r="AV50" s="41">
        <v>63901.310583520004</v>
      </c>
      <c r="AW50" s="42">
        <v>3069.2742862900004</v>
      </c>
      <c r="AX50" s="40">
        <v>187807.28927759</v>
      </c>
      <c r="AY50" s="41">
        <v>92889.889858109993</v>
      </c>
      <c r="AZ50" s="41">
        <v>52631.12955646</v>
      </c>
      <c r="BA50" s="41">
        <v>43603.528993380001</v>
      </c>
      <c r="BB50" s="42">
        <v>2556.4396168399999</v>
      </c>
      <c r="BC50" s="40">
        <v>147037.55488914001</v>
      </c>
      <c r="BD50" s="41">
        <v>100657.49100384999</v>
      </c>
      <c r="BE50" s="41">
        <v>34830.380729229997</v>
      </c>
      <c r="BF50" s="41">
        <v>35487.908100950001</v>
      </c>
      <c r="BG50" s="42">
        <v>-23938.22494489</v>
      </c>
      <c r="BH50" s="140"/>
      <c r="BI50" s="41"/>
      <c r="BJ50" s="13"/>
      <c r="BK50" s="168"/>
    </row>
    <row r="51" spans="1:63" s="70" customFormat="1" x14ac:dyDescent="0.2">
      <c r="A51" s="43">
        <v>2017</v>
      </c>
      <c r="C51" s="40">
        <v>229900.91493095999</v>
      </c>
      <c r="D51" s="41">
        <v>222162.13978316999</v>
      </c>
      <c r="E51" s="41"/>
      <c r="F51" s="41">
        <v>219794.6264442</v>
      </c>
      <c r="G51" s="41">
        <v>2367.5133389699999</v>
      </c>
      <c r="H51" s="42">
        <v>7738.7751477900019</v>
      </c>
      <c r="I51" s="40">
        <v>183536.0498902</v>
      </c>
      <c r="J51" s="41">
        <v>176683.00725586998</v>
      </c>
      <c r="K51" s="41"/>
      <c r="L51" s="41">
        <v>174312.84725088999</v>
      </c>
      <c r="M51" s="41">
        <v>2370.1600049800004</v>
      </c>
      <c r="N51" s="42">
        <v>6853.0426343300205</v>
      </c>
      <c r="O51" s="40">
        <v>78079.948938789996</v>
      </c>
      <c r="P51" s="41">
        <v>72891.501234519994</v>
      </c>
      <c r="Q51" s="41"/>
      <c r="R51" s="41">
        <v>71681.607337659996</v>
      </c>
      <c r="S51" s="41">
        <v>1209.89389686</v>
      </c>
      <c r="T51" s="42">
        <v>5188.4477042700019</v>
      </c>
      <c r="U51" s="40">
        <v>92404.379543629999</v>
      </c>
      <c r="V51" s="41">
        <v>90139.462643160005</v>
      </c>
      <c r="W51" s="41"/>
      <c r="X51" s="41">
        <v>90604.215417209998</v>
      </c>
      <c r="Y51" s="41">
        <v>-464.75277405000003</v>
      </c>
      <c r="Z51" s="42">
        <v>2264.9169004699943</v>
      </c>
      <c r="AA51" s="40">
        <v>47958.189649889995</v>
      </c>
      <c r="AB51" s="41">
        <v>48558.511620289995</v>
      </c>
      <c r="AC51" s="41"/>
      <c r="AD51" s="41">
        <v>46933.492738119996</v>
      </c>
      <c r="AE51" s="41">
        <v>1625.0188821700001</v>
      </c>
      <c r="AF51" s="42">
        <v>-600.32197040000028</v>
      </c>
      <c r="AG51" s="40">
        <v>63523.379503370001</v>
      </c>
      <c r="AH51" s="41">
        <v>62637.646989910005</v>
      </c>
      <c r="AI51" s="41"/>
      <c r="AJ51" s="41">
        <v>62640.293655920002</v>
      </c>
      <c r="AK51" s="41">
        <v>-2.6466660100000001</v>
      </c>
      <c r="AL51" s="42">
        <v>885.73251345999597</v>
      </c>
      <c r="AM51" s="40">
        <v>190115.03289346001</v>
      </c>
      <c r="AN51" s="41">
        <v>68936.454694469998</v>
      </c>
      <c r="AO51" s="41">
        <v>46789.047300499995</v>
      </c>
      <c r="AP51" s="41">
        <v>29277.009400110001</v>
      </c>
      <c r="AQ51" s="41">
        <v>45112.521498379996</v>
      </c>
      <c r="AR51" s="145">
        <v>264122.31225870841</v>
      </c>
      <c r="AS51" s="40">
        <v>285951.19716886</v>
      </c>
      <c r="AT51" s="41">
        <v>139310.39036232</v>
      </c>
      <c r="AU51" s="41">
        <v>82271.007559149992</v>
      </c>
      <c r="AV51" s="41">
        <v>65268.849869779995</v>
      </c>
      <c r="AW51" s="42">
        <v>2732.8009841600001</v>
      </c>
      <c r="AX51" s="40">
        <v>192077.01831145998</v>
      </c>
      <c r="AY51" s="41">
        <v>97076.322228760007</v>
      </c>
      <c r="AZ51" s="41">
        <v>51997.441129260005</v>
      </c>
      <c r="BA51" s="41">
        <v>44424.73142538</v>
      </c>
      <c r="BB51" s="42">
        <v>2210.3751346100003</v>
      </c>
      <c r="BC51" s="40">
        <v>142753.11243861</v>
      </c>
      <c r="BD51" s="41">
        <v>99651.611914709996</v>
      </c>
      <c r="BE51" s="41">
        <v>32417.742959219999</v>
      </c>
      <c r="BF51" s="41">
        <v>35277.532385769999</v>
      </c>
      <c r="BG51" s="42">
        <v>-24593.774821089999</v>
      </c>
      <c r="BH51" s="140"/>
      <c r="BI51" s="41"/>
      <c r="BJ51" s="13"/>
      <c r="BK51" s="168"/>
    </row>
    <row r="52" spans="1:63" s="70" customFormat="1" x14ac:dyDescent="0.2">
      <c r="A52" s="43">
        <v>2018</v>
      </c>
      <c r="C52" s="40">
        <v>234455.85484364</v>
      </c>
      <c r="D52" s="41">
        <v>225300.26161732999</v>
      </c>
      <c r="E52" s="41"/>
      <c r="F52" s="41">
        <v>222417.84905131999</v>
      </c>
      <c r="G52" s="41">
        <v>2882.4125660100003</v>
      </c>
      <c r="H52" s="42">
        <v>9155.5932263100112</v>
      </c>
      <c r="I52" s="40">
        <v>187250.95495153</v>
      </c>
      <c r="J52" s="41">
        <v>178897.4402862</v>
      </c>
      <c r="K52" s="41"/>
      <c r="L52" s="41">
        <v>176012.66105706998</v>
      </c>
      <c r="M52" s="41">
        <v>2884.7792291299997</v>
      </c>
      <c r="N52" s="42">
        <v>8353.5146653300035</v>
      </c>
      <c r="O52" s="40">
        <v>78365.576218660004</v>
      </c>
      <c r="P52" s="41">
        <v>73047.959903150011</v>
      </c>
      <c r="Q52" s="41"/>
      <c r="R52" s="41">
        <v>71519.066203470007</v>
      </c>
      <c r="S52" s="41">
        <v>1528.8936996800001</v>
      </c>
      <c r="T52" s="42">
        <v>5317.616315509993</v>
      </c>
      <c r="U52" s="40">
        <v>95446.503346180005</v>
      </c>
      <c r="V52" s="41">
        <v>92629.730329120008</v>
      </c>
      <c r="W52" s="41"/>
      <c r="X52" s="41">
        <v>92529.946837070005</v>
      </c>
      <c r="Y52" s="41">
        <v>99.783492050000007</v>
      </c>
      <c r="Z52" s="42">
        <v>2816.7730170599971</v>
      </c>
      <c r="AA52" s="40">
        <v>48981.930577450003</v>
      </c>
      <c r="AB52" s="41">
        <v>48762.805244690004</v>
      </c>
      <c r="AC52" s="41"/>
      <c r="AD52" s="41">
        <v>47506.703207290004</v>
      </c>
      <c r="AE52" s="41">
        <v>1256.1020374</v>
      </c>
      <c r="AF52" s="42">
        <v>219.12533275999886</v>
      </c>
      <c r="AG52" s="40">
        <v>63644.898879289998</v>
      </c>
      <c r="AH52" s="41">
        <v>62842.820318309998</v>
      </c>
      <c r="AI52" s="41"/>
      <c r="AJ52" s="41">
        <v>62845.186981430001</v>
      </c>
      <c r="AK52" s="41">
        <v>-2.3666631200000001</v>
      </c>
      <c r="AL52" s="42">
        <v>802.07856098000047</v>
      </c>
      <c r="AM52" s="40">
        <v>193235.77824968999</v>
      </c>
      <c r="AN52" s="41">
        <v>68818.265476989996</v>
      </c>
      <c r="AO52" s="41">
        <v>48354.387165449996</v>
      </c>
      <c r="AP52" s="41">
        <v>30119.822432379999</v>
      </c>
      <c r="AQ52" s="41">
        <v>45943.303174870001</v>
      </c>
      <c r="AR52" s="145">
        <v>269028.33729368157</v>
      </c>
      <c r="AS52" s="40">
        <v>282407.17363255</v>
      </c>
      <c r="AT52" s="41">
        <v>133095.31012904001</v>
      </c>
      <c r="AU52" s="41">
        <v>84901.349070850003</v>
      </c>
      <c r="AV52" s="41">
        <v>65211.442773629999</v>
      </c>
      <c r="AW52" s="42">
        <v>1540.2201092300002</v>
      </c>
      <c r="AX52" s="40">
        <v>185450.21478299002</v>
      </c>
      <c r="AY52" s="41">
        <v>90980.889643939998</v>
      </c>
      <c r="AZ52" s="41">
        <v>51046.708284640001</v>
      </c>
      <c r="BA52" s="41">
        <v>44595.892656420001</v>
      </c>
      <c r="BB52" s="42">
        <v>1167.8726481900001</v>
      </c>
      <c r="BC52" s="40">
        <v>133520.06525531999</v>
      </c>
      <c r="BD52" s="41">
        <v>91288.471128510006</v>
      </c>
      <c r="BE52" s="41">
        <v>31472.681767980001</v>
      </c>
      <c r="BF52" s="41">
        <v>34713.18662647</v>
      </c>
      <c r="BG52" s="42">
        <v>-23954.274267640001</v>
      </c>
      <c r="BH52" s="140"/>
      <c r="BI52" s="41"/>
      <c r="BJ52" s="13"/>
      <c r="BK52" s="168"/>
    </row>
    <row r="53" spans="1:63" s="70" customFormat="1" x14ac:dyDescent="0.2">
      <c r="A53" s="43">
        <v>2019</v>
      </c>
      <c r="C53" s="40">
        <v>238913.09910929998</v>
      </c>
      <c r="D53" s="41">
        <v>229298.99772655001</v>
      </c>
      <c r="E53" s="41"/>
      <c r="F53" s="41">
        <v>225923.31262544999</v>
      </c>
      <c r="G53" s="41">
        <v>3375.6851010999999</v>
      </c>
      <c r="H53" s="42">
        <v>9614.1013827499701</v>
      </c>
      <c r="I53" s="40">
        <v>190628.60311739001</v>
      </c>
      <c r="J53" s="41">
        <v>181769.80099759999</v>
      </c>
      <c r="K53" s="41"/>
      <c r="L53" s="41">
        <v>178392.93376958999</v>
      </c>
      <c r="M53" s="41">
        <v>3376.8672280100004</v>
      </c>
      <c r="N53" s="42">
        <v>8858.8021197900234</v>
      </c>
      <c r="O53" s="40">
        <v>80287.613979100002</v>
      </c>
      <c r="P53" s="41">
        <v>74330.906514319999</v>
      </c>
      <c r="Q53" s="41"/>
      <c r="R53" s="41">
        <v>72592.970663479995</v>
      </c>
      <c r="S53" s="41">
        <v>1737.9358508400001</v>
      </c>
      <c r="T53" s="42">
        <v>5956.7074647800036</v>
      </c>
      <c r="U53" s="40">
        <v>97238.566243740002</v>
      </c>
      <c r="V53" s="41">
        <v>93754.478677680003</v>
      </c>
      <c r="W53" s="41"/>
      <c r="X53" s="41">
        <v>93612.250630720009</v>
      </c>
      <c r="Y53" s="41">
        <v>142.22804696</v>
      </c>
      <c r="Z53" s="42">
        <v>3484.0875660599995</v>
      </c>
      <c r="AA53" s="40">
        <v>49328.319379239998</v>
      </c>
      <c r="AB53" s="41">
        <v>49910.31229029</v>
      </c>
      <c r="AC53" s="41"/>
      <c r="AD53" s="41">
        <v>48413.608960079997</v>
      </c>
      <c r="AE53" s="41">
        <v>1496.7033302100001</v>
      </c>
      <c r="AF53" s="42">
        <v>-581.99291105000157</v>
      </c>
      <c r="AG53" s="40">
        <v>64768.320191830004</v>
      </c>
      <c r="AH53" s="41">
        <v>64013.020928870006</v>
      </c>
      <c r="AI53" s="41"/>
      <c r="AJ53" s="41">
        <v>64014.203055780003</v>
      </c>
      <c r="AK53" s="41">
        <v>-1.18212691</v>
      </c>
      <c r="AL53" s="42">
        <v>755.29926295999758</v>
      </c>
      <c r="AM53" s="40">
        <v>198683.78047712002</v>
      </c>
      <c r="AN53" s="41">
        <v>71085.428076330005</v>
      </c>
      <c r="AO53" s="41">
        <v>49851.088162249995</v>
      </c>
      <c r="AP53" s="41">
        <v>30668.572558470001</v>
      </c>
      <c r="AQ53" s="41">
        <v>47078.691680069998</v>
      </c>
      <c r="AR53" s="145">
        <v>276047.05455345334</v>
      </c>
      <c r="AS53" s="40">
        <v>284372.50206972996</v>
      </c>
      <c r="AT53" s="41">
        <v>136764.37785609</v>
      </c>
      <c r="AU53" s="41">
        <v>87075.335891729992</v>
      </c>
      <c r="AV53" s="41">
        <v>61575.034779549998</v>
      </c>
      <c r="AW53" s="42">
        <v>737.03498293000007</v>
      </c>
      <c r="AX53" s="40">
        <v>183191.33209828002</v>
      </c>
      <c r="AY53" s="41">
        <v>88012.961834800008</v>
      </c>
      <c r="AZ53" s="41">
        <v>51429.499087080003</v>
      </c>
      <c r="BA53" s="41">
        <v>45249.268843580001</v>
      </c>
      <c r="BB53" s="42">
        <v>278.88377338999999</v>
      </c>
      <c r="BC53" s="40">
        <v>124233.11119614</v>
      </c>
      <c r="BD53" s="41">
        <v>88531.986505289999</v>
      </c>
      <c r="BE53" s="41">
        <v>31853.050006019999</v>
      </c>
      <c r="BF53" s="41">
        <v>29045.734801340001</v>
      </c>
      <c r="BG53" s="42">
        <v>-25197.66011651</v>
      </c>
      <c r="BH53" s="140"/>
      <c r="BI53" s="41"/>
      <c r="BJ53" s="13"/>
      <c r="BK53" s="168"/>
    </row>
    <row r="54" spans="1:63" s="70" customFormat="1" x14ac:dyDescent="0.2">
      <c r="A54" s="43">
        <v>2020</v>
      </c>
      <c r="C54" s="40">
        <v>236562.02825260002</v>
      </c>
      <c r="D54" s="41">
        <v>257872.77073301998</v>
      </c>
      <c r="E54" s="41">
        <v>16865.828564740001</v>
      </c>
      <c r="F54" s="41">
        <v>253714.21033619999</v>
      </c>
      <c r="G54" s="41">
        <v>4158.5603968200003</v>
      </c>
      <c r="H54" s="42">
        <v>-21310.742480419955</v>
      </c>
      <c r="I54" s="40">
        <v>186638.40824331</v>
      </c>
      <c r="J54" s="41">
        <v>208373.29759625002</v>
      </c>
      <c r="K54" s="41">
        <v>16865.828564740001</v>
      </c>
      <c r="L54" s="41">
        <v>204214.62346676001</v>
      </c>
      <c r="M54" s="41">
        <v>4158.6741294900003</v>
      </c>
      <c r="N54" s="42">
        <v>-21734.889352940023</v>
      </c>
      <c r="O54" s="40">
        <v>74940.374920389993</v>
      </c>
      <c r="P54" s="41">
        <v>91660.682545229996</v>
      </c>
      <c r="Q54" s="41">
        <v>14138.868709610002</v>
      </c>
      <c r="R54" s="41">
        <v>89364.931047969993</v>
      </c>
      <c r="S54" s="41">
        <v>2295.7514972600002</v>
      </c>
      <c r="T54" s="42">
        <v>-16720.307624840003</v>
      </c>
      <c r="U54" s="40">
        <v>100409.54308772001</v>
      </c>
      <c r="V54" s="41">
        <v>104137.78001847999</v>
      </c>
      <c r="W54" s="41">
        <v>2723.5920524899998</v>
      </c>
      <c r="X54" s="41">
        <v>103842.46001268999</v>
      </c>
      <c r="Y54" s="41">
        <v>295.32000579000004</v>
      </c>
      <c r="Z54" s="42">
        <v>-3728.2369307599729</v>
      </c>
      <c r="AA54" s="40">
        <v>49505.783690669996</v>
      </c>
      <c r="AB54" s="41">
        <v>50792.128488029994</v>
      </c>
      <c r="AC54" s="41">
        <v>180.33214946000001</v>
      </c>
      <c r="AD54" s="41">
        <v>49224.525861589995</v>
      </c>
      <c r="AE54" s="41">
        <v>1567.60262644</v>
      </c>
      <c r="AF54" s="42">
        <v>-1286.3447973599978</v>
      </c>
      <c r="AG54" s="40">
        <v>77558.035597449998</v>
      </c>
      <c r="AH54" s="41">
        <v>77133.888724930002</v>
      </c>
      <c r="AI54" s="41">
        <v>10213</v>
      </c>
      <c r="AJ54" s="41">
        <v>77134.0024576</v>
      </c>
      <c r="AK54" s="41">
        <v>-0.11373266999999999</v>
      </c>
      <c r="AL54" s="42">
        <v>424.14687251999567</v>
      </c>
      <c r="AM54" s="40">
        <v>195248.07493159</v>
      </c>
      <c r="AN54" s="41">
        <v>65224.546545829995</v>
      </c>
      <c r="AO54" s="41">
        <v>50261.120589699996</v>
      </c>
      <c r="AP54" s="41">
        <v>30845.155680339998</v>
      </c>
      <c r="AQ54" s="41">
        <v>48917.252115719995</v>
      </c>
      <c r="AR54" s="145">
        <v>273435.72815397999</v>
      </c>
      <c r="AS54" s="40">
        <v>300946.11230778997</v>
      </c>
      <c r="AT54" s="41">
        <v>145647.56113223999</v>
      </c>
      <c r="AU54" s="41">
        <v>92782.140930130001</v>
      </c>
      <c r="AV54" s="41">
        <v>63157.161372309994</v>
      </c>
      <c r="AW54" s="42">
        <v>2510.6090133000002</v>
      </c>
      <c r="AX54" s="40">
        <v>196526.09987034</v>
      </c>
      <c r="AY54" s="41">
        <v>96405.176599580009</v>
      </c>
      <c r="AZ54" s="41">
        <v>56864.167858400004</v>
      </c>
      <c r="BA54" s="41">
        <v>46103.772612209999</v>
      </c>
      <c r="BB54" s="42">
        <v>304.34294033999998</v>
      </c>
      <c r="BC54" s="40">
        <v>142522.60023134999</v>
      </c>
      <c r="BD54" s="41">
        <v>105728.23450834</v>
      </c>
      <c r="BE54" s="41">
        <v>34549.453242789998</v>
      </c>
      <c r="BF54" s="41">
        <v>30153.68333675</v>
      </c>
      <c r="BG54" s="42">
        <v>-27908.770856530002</v>
      </c>
      <c r="BH54" s="140"/>
      <c r="BI54" s="41"/>
      <c r="BJ54" s="13"/>
      <c r="BK54" s="168"/>
    </row>
    <row r="55" spans="1:63" s="135" customFormat="1" x14ac:dyDescent="0.2">
      <c r="A55" s="135">
        <v>2021</v>
      </c>
      <c r="B55" s="170"/>
      <c r="C55" s="171">
        <v>254301.36518058</v>
      </c>
      <c r="D55" s="136">
        <v>256629.34609681001</v>
      </c>
      <c r="E55" s="136">
        <v>16512.86566850001</v>
      </c>
      <c r="F55" s="136">
        <v>253161.98853658</v>
      </c>
      <c r="G55" s="136">
        <v>3467.3575602299998</v>
      </c>
      <c r="H55" s="172">
        <v>-2327.980916230008</v>
      </c>
      <c r="I55" s="136">
        <v>202731.41392015002</v>
      </c>
      <c r="J55" s="136">
        <v>206758.45985849999</v>
      </c>
      <c r="K55" s="136">
        <v>16512.86566850001</v>
      </c>
      <c r="L55" s="136">
        <v>203290.17585010998</v>
      </c>
      <c r="M55" s="136">
        <v>3468.2840083900001</v>
      </c>
      <c r="N55" s="136">
        <v>-4027.0459383499692</v>
      </c>
      <c r="O55" s="171">
        <v>85993.646102569997</v>
      </c>
      <c r="P55" s="136">
        <v>92744.798889719998</v>
      </c>
      <c r="Q55" s="136">
        <v>14060.444688989997</v>
      </c>
      <c r="R55" s="136">
        <v>90690.713788409994</v>
      </c>
      <c r="S55" s="136">
        <v>2054.08510131</v>
      </c>
      <c r="T55" s="172">
        <v>-6751.1527871500002</v>
      </c>
      <c r="U55" s="171">
        <v>108450.12949703001</v>
      </c>
      <c r="V55" s="136">
        <v>105520.52075617999</v>
      </c>
      <c r="W55" s="136">
        <v>6678.209038760011</v>
      </c>
      <c r="X55" s="136">
        <v>105273.04262805999</v>
      </c>
      <c r="Y55" s="136">
        <v>247.47812812000001</v>
      </c>
      <c r="Z55" s="172">
        <v>2929.6087408500171</v>
      </c>
      <c r="AA55" s="171">
        <v>51397.49705007</v>
      </c>
      <c r="AB55" s="136">
        <v>51602.998942109996</v>
      </c>
      <c r="AC55" s="136">
        <v>95.116240980000001</v>
      </c>
      <c r="AD55" s="136">
        <v>50436.278163149997</v>
      </c>
      <c r="AE55" s="136">
        <v>1166.72077896</v>
      </c>
      <c r="AF55" s="172">
        <v>-205.50189203999616</v>
      </c>
      <c r="AG55" s="171">
        <v>74477.837926719993</v>
      </c>
      <c r="AH55" s="136">
        <v>72778.772904600002</v>
      </c>
      <c r="AI55" s="136">
        <v>4900.33337785</v>
      </c>
      <c r="AJ55" s="136">
        <v>72779.699352759999</v>
      </c>
      <c r="AK55" s="136">
        <v>-0.92644816000000008</v>
      </c>
      <c r="AL55" s="172">
        <v>1699.0650221199903</v>
      </c>
      <c r="AM55" s="40">
        <v>208954.11681417999</v>
      </c>
      <c r="AN55" s="41">
        <v>75115.149856999997</v>
      </c>
      <c r="AO55" s="174">
        <v>51352.244884439999</v>
      </c>
      <c r="AP55" s="41">
        <v>31990.61272392</v>
      </c>
      <c r="AQ55" s="136">
        <v>50496.109348819999</v>
      </c>
      <c r="AR55" s="136">
        <v>288739.3036949737</v>
      </c>
      <c r="AS55" s="171">
        <v>304669.14943681995</v>
      </c>
      <c r="AT55" s="136">
        <v>149131.80980881001</v>
      </c>
      <c r="AU55" s="174">
        <v>92784.152718290003</v>
      </c>
      <c r="AV55" s="174">
        <v>63451.202915779999</v>
      </c>
      <c r="AW55" s="136">
        <v>1138.0121649499999</v>
      </c>
      <c r="AX55" s="171">
        <v>201128.02755899</v>
      </c>
      <c r="AY55" s="136">
        <v>100467.54173026999</v>
      </c>
      <c r="AZ55" s="174">
        <v>55908.567823019999</v>
      </c>
      <c r="BA55" s="174">
        <v>46280.982958089997</v>
      </c>
      <c r="BB55" s="136">
        <v>306.96321862000002</v>
      </c>
      <c r="BC55" s="171">
        <v>142335.96663176001</v>
      </c>
      <c r="BD55" s="136">
        <v>107658.25284751</v>
      </c>
      <c r="BE55" s="174">
        <v>31202.17075772</v>
      </c>
      <c r="BF55" s="174">
        <v>29921.432764000001</v>
      </c>
      <c r="BG55" s="136">
        <v>-26445.889737469999</v>
      </c>
      <c r="BH55" s="171"/>
      <c r="BI55" s="41"/>
      <c r="BJ55" s="41"/>
      <c r="BK55" s="173"/>
    </row>
    <row r="56" spans="1:63" s="70" customFormat="1" x14ac:dyDescent="0.2">
      <c r="A56" s="43">
        <v>2022</v>
      </c>
      <c r="C56" s="18">
        <v>259051.47110316</v>
      </c>
      <c r="D56" s="16">
        <v>249628.37392597002</v>
      </c>
      <c r="E56" s="16">
        <v>5602.6419781599998</v>
      </c>
      <c r="F56" s="16">
        <v>245877.28820926999</v>
      </c>
      <c r="G56" s="16">
        <v>3751.0857167099998</v>
      </c>
      <c r="H56" s="17">
        <v>9423.0971771899785</v>
      </c>
      <c r="I56" s="18">
        <v>205721.55668015999</v>
      </c>
      <c r="J56" s="16">
        <v>201244.48506601001</v>
      </c>
      <c r="K56" s="16">
        <v>5602.6419781599998</v>
      </c>
      <c r="L56" s="16">
        <v>197492.63004088</v>
      </c>
      <c r="M56" s="16">
        <v>3751.8550251400002</v>
      </c>
      <c r="N56" s="17">
        <v>4477.071614149987</v>
      </c>
      <c r="O56" s="40">
        <v>82883.075248630004</v>
      </c>
      <c r="P56" s="41">
        <v>83525.281718769984</v>
      </c>
      <c r="Q56" s="41">
        <v>3477.0592607800004</v>
      </c>
      <c r="R56" s="41">
        <v>81028.06116813999</v>
      </c>
      <c r="S56" s="41">
        <v>2497.2205506300002</v>
      </c>
      <c r="T56" s="42">
        <v>-642.2064701399795</v>
      </c>
      <c r="U56" s="40">
        <v>110593.72555333</v>
      </c>
      <c r="V56" s="41">
        <v>105705.65070864999</v>
      </c>
      <c r="W56" s="41">
        <v>2125.56314234</v>
      </c>
      <c r="X56" s="41">
        <v>105789.49684004</v>
      </c>
      <c r="Y56" s="41">
        <v>-83.846131390000195</v>
      </c>
      <c r="Z56" s="42">
        <v>4888.0748446800135</v>
      </c>
      <c r="AA56" s="18">
        <v>53430.091425099999</v>
      </c>
      <c r="AB56" s="16">
        <v>53198.888185459997</v>
      </c>
      <c r="AC56" s="16">
        <v>95.116240980000001</v>
      </c>
      <c r="AD56" s="16">
        <v>51860.40757956</v>
      </c>
      <c r="AE56" s="16">
        <v>1338.4806059</v>
      </c>
      <c r="AF56" s="17">
        <v>231.20323964000272</v>
      </c>
      <c r="AG56" s="40">
        <v>72578.97702351</v>
      </c>
      <c r="AH56" s="41">
        <v>67632.951460459997</v>
      </c>
      <c r="AI56" s="41">
        <v>663.50826444000006</v>
      </c>
      <c r="AJ56" s="41">
        <v>67633.720768889994</v>
      </c>
      <c r="AK56" s="41">
        <v>-0.76930843000000004</v>
      </c>
      <c r="AL56" s="42">
        <v>4946.0255630500033</v>
      </c>
      <c r="AM56" s="18">
        <v>210915.0024502</v>
      </c>
      <c r="AN56" s="41">
        <v>71224.808251519993</v>
      </c>
      <c r="AO56" s="41">
        <v>54159.388327969995</v>
      </c>
      <c r="AP56" s="16">
        <v>33364.040535089996</v>
      </c>
      <c r="AQ56" s="41">
        <v>52166.765335620003</v>
      </c>
      <c r="AR56" s="146">
        <v>292415.3686622</v>
      </c>
      <c r="AS56" s="18">
        <v>294220.84492309997</v>
      </c>
      <c r="AT56" s="41">
        <v>141365.61436271001</v>
      </c>
      <c r="AU56" s="41">
        <v>92260.282693639994</v>
      </c>
      <c r="AV56" s="16">
        <v>63499.587106020001</v>
      </c>
      <c r="AW56" s="42">
        <v>764.36520730999996</v>
      </c>
      <c r="AX56" s="18">
        <v>204505.2521142</v>
      </c>
      <c r="AY56" s="41">
        <v>109560.97471087</v>
      </c>
      <c r="AZ56" s="41">
        <v>51532.482306089994</v>
      </c>
      <c r="BA56" s="16">
        <v>46741.336431989999</v>
      </c>
      <c r="BB56" s="42">
        <v>339.46311183</v>
      </c>
      <c r="BC56" s="18">
        <v>126757.63218396</v>
      </c>
      <c r="BD56" s="41">
        <v>94932.751694799997</v>
      </c>
      <c r="BE56" s="41">
        <v>30142.92249922</v>
      </c>
      <c r="BF56" s="16">
        <v>29358.770635389999</v>
      </c>
      <c r="BG56" s="42">
        <v>-27676.812645450002</v>
      </c>
      <c r="BH56" s="40"/>
      <c r="BI56" s="41"/>
      <c r="BJ56" s="41"/>
      <c r="BK56" s="173"/>
    </row>
    <row r="57" spans="1:63" s="19" customFormat="1" x14ac:dyDescent="0.2">
      <c r="A57" s="8">
        <v>2023</v>
      </c>
      <c r="C57" s="18">
        <v>258752.00411233079</v>
      </c>
      <c r="D57" s="16">
        <v>254511.31555369054</v>
      </c>
      <c r="E57" s="16">
        <v>339.12209364</v>
      </c>
      <c r="F57" s="13" t="e">
        <v>#N/A</v>
      </c>
      <c r="G57" s="13" t="e">
        <v>#N/A</v>
      </c>
      <c r="H57" s="17">
        <v>4240.6885586402495</v>
      </c>
      <c r="I57" s="18">
        <v>204287.26821397283</v>
      </c>
      <c r="J57" s="16">
        <v>204401.59995064724</v>
      </c>
      <c r="K57" s="16">
        <v>339.12209364</v>
      </c>
      <c r="L57" s="13" t="e">
        <v>#N/A</v>
      </c>
      <c r="M57" s="13" t="e">
        <v>#N/A</v>
      </c>
      <c r="N57" s="17">
        <v>-114.33173667441588</v>
      </c>
      <c r="O57" s="18">
        <v>83101.587801486938</v>
      </c>
      <c r="P57" s="16">
        <v>83895.229719219089</v>
      </c>
      <c r="Q57" s="16">
        <v>339.12209364</v>
      </c>
      <c r="R57" s="13" t="e">
        <v>#N/A</v>
      </c>
      <c r="S57" s="13" t="e">
        <v>#N/A</v>
      </c>
      <c r="T57" s="17">
        <v>-793.64191773215134</v>
      </c>
      <c r="U57" s="18">
        <v>109882.61208092501</v>
      </c>
      <c r="V57" s="16">
        <v>108676.63344201758</v>
      </c>
      <c r="W57" s="16">
        <v>25.1135509</v>
      </c>
      <c r="X57" s="13" t="e">
        <v>#N/A</v>
      </c>
      <c r="Y57" s="13" t="e">
        <v>#N/A</v>
      </c>
      <c r="Z57" s="17">
        <v>1205.9786389074288</v>
      </c>
      <c r="AA57" s="18">
        <v>54101.648829450503</v>
      </c>
      <c r="AB57" s="16">
        <v>54628.317287300175</v>
      </c>
      <c r="AC57" s="16">
        <v>0</v>
      </c>
      <c r="AD57" s="13" t="e">
        <v>#N/A</v>
      </c>
      <c r="AE57" s="13" t="e">
        <v>#N/A</v>
      </c>
      <c r="AF57" s="17">
        <v>-526.66845784967154</v>
      </c>
      <c r="AG57" s="18">
        <v>73591.7966063684</v>
      </c>
      <c r="AH57" s="16">
        <v>69236.776311053705</v>
      </c>
      <c r="AI57" s="16">
        <v>0</v>
      </c>
      <c r="AJ57" s="13" t="e">
        <v>#N/A</v>
      </c>
      <c r="AK57" s="13" t="e">
        <v>#N/A</v>
      </c>
      <c r="AL57" s="17">
        <v>4355.0202953146945</v>
      </c>
      <c r="AM57" s="18">
        <v>216062.35099698947</v>
      </c>
      <c r="AN57" s="16">
        <v>73091.055187636201</v>
      </c>
      <c r="AO57" s="16">
        <v>56007.195364191495</v>
      </c>
      <c r="AP57" s="16">
        <v>33791.502823243602</v>
      </c>
      <c r="AQ57" s="16">
        <v>53172.597621918198</v>
      </c>
      <c r="AR57" s="146">
        <v>299271.6302911971</v>
      </c>
      <c r="AS57" s="18">
        <v>304720.6429610335</v>
      </c>
      <c r="AT57" s="16">
        <v>149237.170949527</v>
      </c>
      <c r="AU57" s="16">
        <v>93391.273041169887</v>
      </c>
      <c r="AV57" s="16">
        <v>64434.580588154204</v>
      </c>
      <c r="AW57" s="17">
        <v>613.63144130643605</v>
      </c>
      <c r="AX57" s="18">
        <v>214202.36860381524</v>
      </c>
      <c r="AY57" s="16">
        <v>116989.98293289951</v>
      </c>
      <c r="AZ57" s="16">
        <v>52233.215839120676</v>
      </c>
      <c r="BA57" s="16">
        <v>47647.731317248152</v>
      </c>
      <c r="BB57" s="17">
        <v>287.45157367089507</v>
      </c>
      <c r="BC57" s="18">
        <v>128652.52431548209</v>
      </c>
      <c r="BD57" s="16">
        <v>96645.895634532601</v>
      </c>
      <c r="BE57" s="16">
        <v>30708.770955361098</v>
      </c>
      <c r="BF57" s="16">
        <v>29677.520008792701</v>
      </c>
      <c r="BG57" s="17">
        <v>-28379.662283204299</v>
      </c>
      <c r="BH57" s="15"/>
      <c r="BI57" s="41"/>
      <c r="BJ57" s="13"/>
      <c r="BK57" s="168"/>
    </row>
    <row r="58" spans="1:63" s="19" customFormat="1" x14ac:dyDescent="0.2">
      <c r="A58" s="8">
        <v>2024</v>
      </c>
      <c r="C58" s="18">
        <v>267655.39993200032</v>
      </c>
      <c r="D58" s="16">
        <v>262828.67557754985</v>
      </c>
      <c r="E58" s="16">
        <v>18.961500000000001</v>
      </c>
      <c r="F58" s="13" t="e">
        <v>#N/A</v>
      </c>
      <c r="G58" s="13" t="e">
        <v>#N/A</v>
      </c>
      <c r="H58" s="17">
        <v>4826.7243544504745</v>
      </c>
      <c r="I58" s="18">
        <v>211648.29623045534</v>
      </c>
      <c r="J58" s="16">
        <v>212157.03793705755</v>
      </c>
      <c r="K58" s="16">
        <v>18.961500000000001</v>
      </c>
      <c r="L58" s="13" t="e">
        <v>#N/A</v>
      </c>
      <c r="M58" s="13" t="e">
        <v>#N/A</v>
      </c>
      <c r="N58" s="17">
        <v>-508.74170660221716</v>
      </c>
      <c r="O58" s="18">
        <v>86831.705512899294</v>
      </c>
      <c r="P58" s="16">
        <v>88405.871108406543</v>
      </c>
      <c r="Q58" s="16">
        <v>18.961500000000001</v>
      </c>
      <c r="R58" s="13" t="e">
        <v>#N/A</v>
      </c>
      <c r="S58" s="13" t="e">
        <v>#N/A</v>
      </c>
      <c r="T58" s="17">
        <v>-1574.1655955072492</v>
      </c>
      <c r="U58" s="18">
        <v>113480.111103163</v>
      </c>
      <c r="V58" s="16">
        <v>111959.3743345157</v>
      </c>
      <c r="W58" s="16">
        <v>0</v>
      </c>
      <c r="X58" s="13" t="e">
        <v>#N/A</v>
      </c>
      <c r="Y58" s="13" t="e">
        <v>#N/A</v>
      </c>
      <c r="Z58" s="17">
        <v>1520.7367686473008</v>
      </c>
      <c r="AA58" s="18">
        <v>55175.585901097904</v>
      </c>
      <c r="AB58" s="16">
        <v>55630.898780840209</v>
      </c>
      <c r="AC58" s="16">
        <v>0</v>
      </c>
      <c r="AD58" s="13" t="e">
        <v>#N/A</v>
      </c>
      <c r="AE58" s="13" t="e">
        <v>#N/A</v>
      </c>
      <c r="AF58" s="17">
        <v>-455.31287974230509</v>
      </c>
      <c r="AG58" s="18">
        <v>76802.860992543894</v>
      </c>
      <c r="AH58" s="16">
        <v>71467.394931491202</v>
      </c>
      <c r="AI58" s="16">
        <v>0</v>
      </c>
      <c r="AJ58" s="13" t="e">
        <v>#N/A</v>
      </c>
      <c r="AK58" s="13" t="e">
        <v>#N/A</v>
      </c>
      <c r="AL58" s="17">
        <v>5335.4660610526917</v>
      </c>
      <c r="AM58" s="18">
        <v>223933.69803087111</v>
      </c>
      <c r="AN58" s="16">
        <v>77872.671907749522</v>
      </c>
      <c r="AO58" s="16">
        <v>57264.43270886589</v>
      </c>
      <c r="AP58" s="16">
        <v>34521.864743788901</v>
      </c>
      <c r="AQ58" s="16">
        <v>54274.7286704668</v>
      </c>
      <c r="AR58" s="146">
        <v>308451.89324450045</v>
      </c>
      <c r="AS58" s="18">
        <v>306607.0768498964</v>
      </c>
      <c r="AT58" s="16">
        <v>150482.56649912297</v>
      </c>
      <c r="AU58" s="16">
        <v>92786.401860188489</v>
      </c>
      <c r="AV58" s="16">
        <v>65229.11038659171</v>
      </c>
      <c r="AW58" s="17">
        <v>492.62256073241298</v>
      </c>
      <c r="AX58" s="18">
        <v>216364.87909611428</v>
      </c>
      <c r="AY58" s="16">
        <v>118315.79771658112</v>
      </c>
      <c r="AZ58" s="16">
        <v>51837.984428292679</v>
      </c>
      <c r="BA58" s="16">
        <v>48439.503096390494</v>
      </c>
      <c r="BB58" s="17">
        <v>155.21831158918533</v>
      </c>
      <c r="BC58" s="18">
        <v>129639.29742826089</v>
      </c>
      <c r="BD58" s="16">
        <v>98333.973235232697</v>
      </c>
      <c r="BE58" s="16">
        <v>30404.199152686801</v>
      </c>
      <c r="BF58" s="16">
        <v>29918.125181527299</v>
      </c>
      <c r="BG58" s="17">
        <v>-29017.000141185901</v>
      </c>
      <c r="BH58" s="12"/>
      <c r="BI58" s="41"/>
      <c r="BJ58" s="13"/>
      <c r="BK58" s="168"/>
    </row>
    <row r="59" spans="1:63" s="19" customFormat="1" x14ac:dyDescent="0.2">
      <c r="A59" s="8">
        <v>2025</v>
      </c>
      <c r="C59" s="18">
        <v>274516.47720452212</v>
      </c>
      <c r="D59" s="16">
        <v>270541.24965247931</v>
      </c>
      <c r="E59" s="16">
        <v>18.363800000000001</v>
      </c>
      <c r="F59" s="13" t="e">
        <v>#N/A</v>
      </c>
      <c r="G59" s="13" t="e">
        <v>#N/A</v>
      </c>
      <c r="H59" s="17">
        <v>3975.2275520428084</v>
      </c>
      <c r="I59" s="18">
        <v>216882.81876742141</v>
      </c>
      <c r="J59" s="16">
        <v>217089.86232262879</v>
      </c>
      <c r="K59" s="16">
        <v>18.363800000000001</v>
      </c>
      <c r="L59" s="13" t="e">
        <v>#N/A</v>
      </c>
      <c r="M59" s="13" t="e">
        <v>#N/A</v>
      </c>
      <c r="N59" s="17">
        <v>-207.0435552073759</v>
      </c>
      <c r="O59" s="18">
        <v>89552.802062717761</v>
      </c>
      <c r="P59" s="16">
        <v>90258.199719366079</v>
      </c>
      <c r="Q59" s="16">
        <v>18.363800000000001</v>
      </c>
      <c r="R59" s="13" t="e">
        <v>#N/A</v>
      </c>
      <c r="S59" s="13" t="e">
        <v>#N/A</v>
      </c>
      <c r="T59" s="17">
        <v>-705.39765664831793</v>
      </c>
      <c r="U59" s="18">
        <v>116629.88708695599</v>
      </c>
      <c r="V59" s="16">
        <v>115487.00392726746</v>
      </c>
      <c r="W59" s="16">
        <v>0</v>
      </c>
      <c r="X59" s="13" t="e">
        <v>#N/A</v>
      </c>
      <c r="Y59" s="13" t="e">
        <v>#N/A</v>
      </c>
      <c r="Z59" s="17">
        <v>1142.8831596885284</v>
      </c>
      <c r="AA59" s="18">
        <v>56035.181631791107</v>
      </c>
      <c r="AB59" s="16">
        <v>56679.710690038693</v>
      </c>
      <c r="AC59" s="16">
        <v>0</v>
      </c>
      <c r="AD59" s="13" t="e">
        <v>#N/A</v>
      </c>
      <c r="AE59" s="13" t="e">
        <v>#N/A</v>
      </c>
      <c r="AF59" s="17">
        <v>-644.52905824758636</v>
      </c>
      <c r="AG59" s="18">
        <v>78971.158561109696</v>
      </c>
      <c r="AH59" s="16">
        <v>74788.887453859497</v>
      </c>
      <c r="AI59" s="16">
        <v>0</v>
      </c>
      <c r="AJ59" s="13" t="e">
        <v>#N/A</v>
      </c>
      <c r="AK59" s="13" t="e">
        <v>#N/A</v>
      </c>
      <c r="AL59" s="17">
        <v>4182.2711072501988</v>
      </c>
      <c r="AM59" s="18">
        <v>228638.46623290709</v>
      </c>
      <c r="AN59" s="16">
        <v>79939.890732106811</v>
      </c>
      <c r="AO59" s="16">
        <v>58482.007644983889</v>
      </c>
      <c r="AP59" s="16">
        <v>35089.782628505804</v>
      </c>
      <c r="AQ59" s="16">
        <v>55126.785227310596</v>
      </c>
      <c r="AR59" s="146">
        <v>314865.58020407544</v>
      </c>
      <c r="AS59" s="18">
        <v>308651.95760519977</v>
      </c>
      <c r="AT59" s="16">
        <v>151682.42868163873</v>
      </c>
      <c r="AU59" s="16">
        <v>92373.719542104984</v>
      </c>
      <c r="AV59" s="16">
        <v>66124.444196096098</v>
      </c>
      <c r="AW59" s="17">
        <v>395.47678134923302</v>
      </c>
      <c r="AX59" s="18">
        <v>218273.73852206898</v>
      </c>
      <c r="AY59" s="16">
        <v>119259.18042580104</v>
      </c>
      <c r="AZ59" s="16">
        <v>51564.564678791787</v>
      </c>
      <c r="BA59" s="16">
        <v>49322.769078266821</v>
      </c>
      <c r="BB59" s="17">
        <v>51.335935198628349</v>
      </c>
      <c r="BC59" s="18">
        <v>129993.14642274361</v>
      </c>
      <c r="BD59" s="16">
        <v>99162.582612099897</v>
      </c>
      <c r="BE59" s="16">
        <v>30218.706494552702</v>
      </c>
      <c r="BF59" s="16">
        <v>30200.615061567802</v>
      </c>
      <c r="BG59" s="17">
        <v>-29588.7577454768</v>
      </c>
      <c r="BH59" s="12"/>
      <c r="BI59" s="41"/>
      <c r="BJ59" s="13"/>
      <c r="BK59" s="168"/>
    </row>
    <row r="60" spans="1:63" s="19" customFormat="1" x14ac:dyDescent="0.2">
      <c r="A60" s="8">
        <v>2026</v>
      </c>
      <c r="C60" s="18">
        <v>284561.37402972177</v>
      </c>
      <c r="D60" s="16">
        <v>282046.33449743292</v>
      </c>
      <c r="E60" s="16">
        <v>16.1662</v>
      </c>
      <c r="F60" s="13" t="e">
        <v>#N/A</v>
      </c>
      <c r="G60" s="13" t="e">
        <v>#N/A</v>
      </c>
      <c r="H60" s="17">
        <v>2515.0395322888508</v>
      </c>
      <c r="I60" s="18">
        <v>224887.39825551544</v>
      </c>
      <c r="J60" s="16">
        <v>223591.93190390291</v>
      </c>
      <c r="K60" s="16">
        <v>16.1662</v>
      </c>
      <c r="L60" s="13" t="e">
        <v>#N/A</v>
      </c>
      <c r="M60" s="13" t="e">
        <v>#N/A</v>
      </c>
      <c r="N60" s="17">
        <v>1295.4663516125293</v>
      </c>
      <c r="O60" s="18">
        <v>93238.852883504602</v>
      </c>
      <c r="P60" s="16">
        <v>94214.821488835543</v>
      </c>
      <c r="Q60" s="16">
        <v>16.1662</v>
      </c>
      <c r="R60" s="13" t="e">
        <v>#N/A</v>
      </c>
      <c r="S60" s="13" t="e">
        <v>#N/A</v>
      </c>
      <c r="T60" s="17">
        <v>-975.9686053309415</v>
      </c>
      <c r="U60" s="18">
        <v>121850.03989056699</v>
      </c>
      <c r="V60" s="16">
        <v>119081.08196270889</v>
      </c>
      <c r="W60" s="16">
        <v>0</v>
      </c>
      <c r="X60" s="13" t="e">
        <v>#N/A</v>
      </c>
      <c r="Y60" s="13" t="e">
        <v>#N/A</v>
      </c>
      <c r="Z60" s="17">
        <v>2768.9579278580932</v>
      </c>
      <c r="AA60" s="18">
        <v>57244.100461865914</v>
      </c>
      <c r="AB60" s="16">
        <v>57741.623432780529</v>
      </c>
      <c r="AC60" s="16">
        <v>0</v>
      </c>
      <c r="AD60" s="13" t="e">
        <v>#N/A</v>
      </c>
      <c r="AE60" s="13" t="e">
        <v>#N/A</v>
      </c>
      <c r="AF60" s="17">
        <v>-497.52297091461514</v>
      </c>
      <c r="AG60" s="18">
        <v>81482.728037938403</v>
      </c>
      <c r="AH60" s="16">
        <v>80263.154857262096</v>
      </c>
      <c r="AI60" s="16">
        <v>0</v>
      </c>
      <c r="AJ60" s="13" t="e">
        <v>#N/A</v>
      </c>
      <c r="AK60" s="13" t="e">
        <v>#N/A</v>
      </c>
      <c r="AL60" s="17">
        <v>1219.5731806763069</v>
      </c>
      <c r="AM60" s="18">
        <v>235887.00541256415</v>
      </c>
      <c r="AN60" s="16">
        <v>84244.957949416217</v>
      </c>
      <c r="AO60" s="16">
        <v>59756.302891661435</v>
      </c>
      <c r="AP60" s="16">
        <v>35921.327195491001</v>
      </c>
      <c r="AQ60" s="16">
        <v>55964.417375995501</v>
      </c>
      <c r="AR60" s="146">
        <v>323123.04098029213</v>
      </c>
      <c r="AS60" s="18">
        <v>310149.45383852406</v>
      </c>
      <c r="AT60" s="16">
        <v>153157.66946530293</v>
      </c>
      <c r="AU60" s="16">
        <v>91422.458661015582</v>
      </c>
      <c r="AV60" s="16">
        <v>66807.052682932001</v>
      </c>
      <c r="AW60" s="17">
        <v>317.488270033383</v>
      </c>
      <c r="AX60" s="18">
        <v>219862.59620987927</v>
      </c>
      <c r="AY60" s="16">
        <v>120419.07751025354</v>
      </c>
      <c r="AZ60" s="16">
        <v>50951.806216494748</v>
      </c>
      <c r="BA60" s="16">
        <v>50027.590577930794</v>
      </c>
      <c r="BB60" s="17">
        <v>19.337145960022085</v>
      </c>
      <c r="BC60" s="18">
        <v>130166.22899063272</v>
      </c>
      <c r="BD60" s="16">
        <v>100181.82281546399</v>
      </c>
      <c r="BE60" s="16">
        <v>29764.745421076499</v>
      </c>
      <c r="BF60" s="16">
        <v>30369.6321478231</v>
      </c>
      <c r="BG60" s="17">
        <v>-30149.971393730873</v>
      </c>
      <c r="BH60" s="12"/>
      <c r="BI60" s="41"/>
      <c r="BJ60" s="13"/>
      <c r="BK60" s="168"/>
    </row>
    <row r="61" spans="1:63" s="19" customFormat="1" x14ac:dyDescent="0.2">
      <c r="A61" s="8">
        <v>2027</v>
      </c>
      <c r="C61" s="18">
        <v>290223.01170670678</v>
      </c>
      <c r="D61" s="16">
        <v>290893.1389943792</v>
      </c>
      <c r="E61" s="16">
        <v>14.9709</v>
      </c>
      <c r="F61" s="13" t="e">
        <v>#N/A</v>
      </c>
      <c r="G61" s="13" t="e">
        <v>#N/A</v>
      </c>
      <c r="H61" s="17">
        <v>-670.12728767242515</v>
      </c>
      <c r="I61" s="18">
        <v>229918.61773670209</v>
      </c>
      <c r="J61" s="16">
        <v>230594.93125760031</v>
      </c>
      <c r="K61" s="16">
        <v>14.9709</v>
      </c>
      <c r="L61" s="13" t="e">
        <v>#N/A</v>
      </c>
      <c r="M61" s="13" t="e">
        <v>#N/A</v>
      </c>
      <c r="N61" s="17">
        <v>-676.31352089822758</v>
      </c>
      <c r="O61" s="18">
        <v>95114.345305433235</v>
      </c>
      <c r="P61" s="16">
        <v>97897.200589281347</v>
      </c>
      <c r="Q61" s="16">
        <v>14.9709</v>
      </c>
      <c r="R61" s="13" t="e">
        <v>#N/A</v>
      </c>
      <c r="S61" s="13" t="e">
        <v>#N/A</v>
      </c>
      <c r="T61" s="17">
        <v>-2782.8552838481119</v>
      </c>
      <c r="U61" s="18">
        <v>125060.26048847499</v>
      </c>
      <c r="V61" s="16">
        <v>122389.901877817</v>
      </c>
      <c r="W61" s="16">
        <v>0</v>
      </c>
      <c r="X61" s="13" t="e">
        <v>#N/A</v>
      </c>
      <c r="Y61" s="13" t="e">
        <v>#N/A</v>
      </c>
      <c r="Z61" s="17">
        <v>2670.3586106579896</v>
      </c>
      <c r="AA61" s="18">
        <v>58269.883600377623</v>
      </c>
      <c r="AB61" s="16">
        <v>58833.700448085699</v>
      </c>
      <c r="AC61" s="16">
        <v>0</v>
      </c>
      <c r="AD61" s="13" t="e">
        <v>#N/A</v>
      </c>
      <c r="AE61" s="13" t="e">
        <v>#N/A</v>
      </c>
      <c r="AF61" s="17">
        <v>-563.81684770807624</v>
      </c>
      <c r="AG61" s="18">
        <v>83478.209298514106</v>
      </c>
      <c r="AH61" s="16">
        <v>83472.023065288304</v>
      </c>
      <c r="AI61" s="16">
        <v>0</v>
      </c>
      <c r="AJ61" s="13" t="e">
        <v>#N/A</v>
      </c>
      <c r="AK61" s="13" t="e">
        <v>#N/A</v>
      </c>
      <c r="AL61" s="17">
        <v>6.1862332258024253</v>
      </c>
      <c r="AM61" s="18">
        <v>240578.97458080651</v>
      </c>
      <c r="AN61" s="16">
        <v>86009.672848866903</v>
      </c>
      <c r="AO61" s="16">
        <v>61261.947685058687</v>
      </c>
      <c r="AP61" s="16">
        <v>36613.880765171598</v>
      </c>
      <c r="AQ61" s="16">
        <v>56693.47328170931</v>
      </c>
      <c r="AR61" s="146">
        <v>329223.93458501861</v>
      </c>
      <c r="AS61" s="18">
        <v>312636.68710827857</v>
      </c>
      <c r="AT61" s="16">
        <v>155588.20139521069</v>
      </c>
      <c r="AU61" s="16">
        <v>90580.784103872895</v>
      </c>
      <c r="AV61" s="16">
        <v>67473.175719438703</v>
      </c>
      <c r="AW61" s="17">
        <v>255.22437713101201</v>
      </c>
      <c r="AX61" s="18">
        <v>222146.69261038952</v>
      </c>
      <c r="AY61" s="16">
        <v>122330.06514724559</v>
      </c>
      <c r="AZ61" s="16">
        <v>50338.216860834116</v>
      </c>
      <c r="BA61" s="16">
        <v>50722.057966928434</v>
      </c>
      <c r="BB61" s="17">
        <v>17.051122756143368</v>
      </c>
      <c r="BC61" s="18">
        <v>131925.98595242255</v>
      </c>
      <c r="BD61" s="16">
        <v>102155.217603647</v>
      </c>
      <c r="BE61" s="16">
        <v>29363.464138952499</v>
      </c>
      <c r="BF61" s="16">
        <v>30527.356672194001</v>
      </c>
      <c r="BG61" s="17">
        <v>-30120.05246237095</v>
      </c>
      <c r="BH61" s="12"/>
      <c r="BI61" s="41"/>
      <c r="BJ61" s="13"/>
      <c r="BK61" s="168"/>
    </row>
    <row r="62" spans="1:63" x14ac:dyDescent="0.2">
      <c r="AO62" s="148"/>
    </row>
    <row r="63" spans="1:63" x14ac:dyDescent="0.2">
      <c r="AO63" s="148"/>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92" orientation="landscape" r:id="rId1"/>
  <headerFooter>
    <oddHeader>&amp;L&amp;10&amp;A</oddHeader>
    <oddFooter xml:space="preserve">&amp;R&amp;"Arial,Fett"&amp;P / &amp;N&amp;"Arial,Standard"
Eidg.  Finanzverwaltung - FS (&amp;D) </oddFooter>
  </headerFooter>
  <colBreaks count="4" manualBreakCount="4">
    <brk id="14" max="1048575" man="1"/>
    <brk id="26" max="1048575" man="1"/>
    <brk id="38" max="1048575" man="1"/>
    <brk id="49" max="60" man="1"/>
  </col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N61"/>
  <sheetViews>
    <sheetView zoomScaleNormal="100" workbookViewId="0">
      <pane xSplit="2" ySplit="23" topLeftCell="C42" activePane="bottomRight" state="frozen"/>
      <selection pane="topRight"/>
      <selection pane="bottomLeft"/>
      <selection pane="bottomRight"/>
    </sheetView>
  </sheetViews>
  <sheetFormatPr baseColWidth="10" defaultColWidth="12.77734375" defaultRowHeight="10" x14ac:dyDescent="0.2"/>
  <cols>
    <col min="1" max="1" width="5.77734375" style="20" customWidth="1"/>
    <col min="2" max="2" width="3.77734375" style="20" customWidth="1"/>
    <col min="3" max="29" width="12.77734375" style="20" customWidth="1"/>
    <col min="30" max="33" width="14.44140625" style="20" bestFit="1" customWidth="1"/>
    <col min="34" max="34" width="13.44140625" style="20" bestFit="1" customWidth="1"/>
    <col min="35" max="16384" width="12.77734375" style="20"/>
  </cols>
  <sheetData>
    <row r="1" spans="1:40" s="150" customFormat="1" x14ac:dyDescent="0.2">
      <c r="A1" s="149"/>
      <c r="C1" s="21" t="str">
        <f>IF(desc!$B$1=1,desc!$A$24,IF(desc!$B$1=2,desc!$B$24,IF(desc!$B$1=3,desc!$C$24,desc!$D$24)))</f>
        <v>GFS-Modell</v>
      </c>
      <c r="D1" s="151"/>
      <c r="E1" s="151"/>
      <c r="F1" s="151"/>
      <c r="G1" s="151"/>
      <c r="H1" s="21"/>
      <c r="I1" s="151"/>
      <c r="J1" s="151"/>
      <c r="K1" s="151"/>
      <c r="L1" s="151"/>
      <c r="M1" s="151"/>
      <c r="N1" s="151"/>
      <c r="O1" s="151"/>
      <c r="P1" s="151"/>
      <c r="Q1" s="151"/>
      <c r="R1" s="151"/>
      <c r="S1" s="151"/>
      <c r="T1" s="151"/>
      <c r="U1" s="151"/>
      <c r="V1" s="151"/>
      <c r="W1" s="151"/>
      <c r="X1" s="151"/>
      <c r="Y1" s="151"/>
      <c r="Z1" s="151"/>
      <c r="AA1" s="151"/>
      <c r="AB1" s="151"/>
      <c r="AC1" s="151"/>
    </row>
    <row r="2" spans="1:40" s="150" customFormat="1" x14ac:dyDescent="0.2">
      <c r="C2" s="21" t="str">
        <f>IF(desc!$B$1=1,desc!$A$64,IF(desc!$B$1=2,desc!$B$64,IF(desc!$B$1=3,desc!$C$64,desc!$D$64)))</f>
        <v>In % des Bruttoinlandprodukts</v>
      </c>
      <c r="D2" s="151"/>
      <c r="E2" s="151"/>
      <c r="F2" s="33" t="str">
        <f>IF(desc!$B$1=1,desc!$A$44,IF(desc!$B$1=2,desc!$B$44,IF(desc!$B$1=3,desc!$C$44,desc!$D$44)))</f>
        <v>Prognosen</v>
      </c>
      <c r="G2" s="151"/>
      <c r="H2" s="21"/>
      <c r="I2" s="151"/>
      <c r="J2" s="151"/>
      <c r="K2" s="152"/>
      <c r="L2" s="151"/>
      <c r="M2" s="151"/>
      <c r="N2" s="151"/>
      <c r="O2" s="151"/>
      <c r="P2" s="151"/>
      <c r="Q2" s="151"/>
      <c r="R2" s="151"/>
      <c r="S2" s="151"/>
      <c r="T2" s="151"/>
      <c r="U2" s="151"/>
      <c r="V2" s="151"/>
      <c r="W2" s="151"/>
      <c r="X2" s="151"/>
      <c r="Y2" s="151"/>
      <c r="Z2" s="151"/>
      <c r="AA2" s="151"/>
      <c r="AB2" s="151"/>
      <c r="AC2" s="151"/>
    </row>
    <row r="3" spans="1:40" s="150" customFormat="1" ht="10.5" x14ac:dyDescent="0.2">
      <c r="C3" s="34" t="str">
        <f>IF(desc!$B$1=1,desc!$A$76,IF(desc!$B$1=2,desc!$B$76,IF(desc!$B$1=3,desc!$C$76,desc!$D$76)))</f>
        <v>Defizit-/ Überschussquote</v>
      </c>
      <c r="D3" s="153"/>
      <c r="E3" s="153"/>
      <c r="F3" s="153"/>
      <c r="G3" s="154"/>
      <c r="H3" s="34" t="str">
        <f>IF(desc!$B$1=1,desc!$A$77,IF(desc!$B$1=2,desc!$B$77,IF(desc!$B$1=3,desc!$C$77,desc!$D$77)))</f>
        <v>Fiskalquote</v>
      </c>
      <c r="I3" s="153"/>
      <c r="J3" s="153"/>
      <c r="K3" s="153"/>
      <c r="L3" s="153"/>
      <c r="M3" s="34" t="str">
        <f>IF(desc!$B$1=1,desc!$A$192,IF(desc!$B$1=2,desc!$B$192,IF(desc!$B$1=3,desc!$C$192,desc!$D$192)))</f>
        <v>Fiskalquote, erweitert</v>
      </c>
      <c r="N3" s="34" t="str">
        <f>IF(desc!$B$1=1,desc!$A$121,IF(desc!$B$1=2,desc!$B$121,IF(desc!$B$1=3,desc!$C$121,desc!$D$121)))</f>
        <v>Einnahmenquote</v>
      </c>
      <c r="O3" s="153"/>
      <c r="P3" s="153"/>
      <c r="Q3" s="153"/>
      <c r="R3" s="153"/>
      <c r="S3" s="34" t="str">
        <f>IF(desc!$B$1=1,desc!$A$193,IF(desc!$B$1=2,desc!$B$193,IF(desc!$B$1=3,desc!$C$193,desc!$D$193)))</f>
        <v>Einnahmenquote, erweitert</v>
      </c>
      <c r="T3" s="34" t="str">
        <f>IF(desc!$B$1=1,desc!$A$78,IF(desc!$B$1=2,desc!$B$78,IF(desc!$B$1=3,desc!$C$78,desc!$D$78)))</f>
        <v>Staatsquote</v>
      </c>
      <c r="U3" s="153"/>
      <c r="V3" s="153"/>
      <c r="W3" s="153"/>
      <c r="X3" s="153"/>
      <c r="Y3" s="34" t="str">
        <f>IF(desc!$B$1=1,desc!$A$81,IF(desc!$B$1=2,desc!$B$81,IF(desc!$B$1=3,desc!$C$81,desc!$D$81)))</f>
        <v>Fremdkapitalquote (Schuldenquote IWF)</v>
      </c>
      <c r="Z3" s="153"/>
      <c r="AA3" s="153"/>
      <c r="AB3" s="153"/>
      <c r="AC3" s="153"/>
      <c r="AD3" s="34" t="str">
        <f>IF(desc!$B$1=1,desc!$A$82,IF(desc!$B$1=2,desc!$B$82,IF(desc!$B$1=3,desc!$C$82,desc!$D$82)))</f>
        <v>Schuldenquote (Maastricht)</v>
      </c>
      <c r="AE3" s="153"/>
      <c r="AF3" s="153"/>
      <c r="AG3" s="153"/>
      <c r="AH3" s="153"/>
      <c r="AI3" s="34" t="str">
        <f>IF(desc!$B$1=1,desc!$A$191,IF(desc!$B$1=2,desc!$B$191,IF(desc!$B$1=3,desc!$C$191,desc!$D$191)))</f>
        <v>Nettoschuldenquote (IWF)</v>
      </c>
      <c r="AJ3" s="153"/>
      <c r="AK3" s="153"/>
      <c r="AL3" s="153"/>
      <c r="AM3" s="153"/>
    </row>
    <row r="4" spans="1:40" s="150" customFormat="1" x14ac:dyDescent="0.2">
      <c r="C4" s="155"/>
      <c r="D4" s="151"/>
      <c r="E4" s="151"/>
      <c r="F4" s="151"/>
      <c r="G4" s="156"/>
      <c r="H4" s="155"/>
      <c r="I4" s="151"/>
      <c r="J4" s="151"/>
      <c r="K4" s="151"/>
      <c r="L4" s="151"/>
      <c r="M4" s="155" t="str">
        <f>IF(desc!$B$1=1,desc!$A$195,IF(desc!$B$1=2,desc!$B$195,IF(desc!$B$1=3,desc!$C$195,desc!$D$195)))</f>
        <v>inkl. Beiträge Versicherte und Arbeitgeber an die berufliche Vorsorge sowie Beiträge Versicherte (Prämien abzüglich Prämienverbilligungen) an die obligatorische Krankenversicherung</v>
      </c>
      <c r="N4" s="155"/>
      <c r="O4" s="151"/>
      <c r="P4" s="151"/>
      <c r="Q4" s="151"/>
      <c r="R4" s="151"/>
      <c r="S4" s="155" t="str">
        <f>IF(desc!$B$1=1,desc!$A$195,IF(desc!$B$1=2,desc!$B$195,IF(desc!$B$1=3,desc!$C$195,desc!$D$195)))</f>
        <v>inkl. Beiträge Versicherte und Arbeitgeber an die berufliche Vorsorge sowie Beiträge Versicherte (Prämien abzüglich Prämienverbilligungen) an die obligatorische Krankenversicherung</v>
      </c>
      <c r="T4" s="155"/>
      <c r="U4" s="151"/>
      <c r="V4" s="151"/>
      <c r="W4" s="151"/>
      <c r="X4" s="151"/>
      <c r="Y4" s="155"/>
      <c r="Z4" s="151"/>
      <c r="AA4" s="151"/>
      <c r="AB4" s="151"/>
      <c r="AC4" s="151"/>
      <c r="AD4" s="155"/>
      <c r="AE4" s="151"/>
      <c r="AF4" s="151"/>
      <c r="AG4" s="151"/>
      <c r="AH4" s="151"/>
      <c r="AI4" s="155"/>
      <c r="AJ4" s="151"/>
      <c r="AK4" s="151"/>
      <c r="AL4" s="151"/>
      <c r="AM4" s="151"/>
    </row>
    <row r="5" spans="1:40" s="150" customFormat="1" ht="20" x14ac:dyDescent="0.2">
      <c r="C5" s="157" t="str">
        <f>IF(desc!$B$1=1,desc!$A$32,IF(desc!$B$1=2,desc!$B$32,IF(desc!$B$1=3,desc!$C$32,desc!$D$32)))</f>
        <v>Staat</v>
      </c>
      <c r="D5" s="158" t="str">
        <f>IF(desc!$B$1=1,desc!$A$34,IF(desc!$B$1=2,desc!$B$34,IF(desc!$B$1=3,desc!$C$34,desc!$D$34)))</f>
        <v>Bund</v>
      </c>
      <c r="E5" s="158" t="str">
        <f>IF(desc!$B$1=1,desc!$A$35,IF(desc!$B$1=2,desc!$B$35,IF(desc!$B$1=3,desc!$C$35,desc!$D$35)))</f>
        <v>Kantone</v>
      </c>
      <c r="F5" s="158" t="str">
        <f>IF(desc!$B$1=1,desc!$A$36,IF(desc!$B$1=2,desc!$B$36,IF(desc!$B$1=3,desc!$C$36,desc!$D$36)))</f>
        <v>Gemeinden</v>
      </c>
      <c r="G5" s="159" t="str">
        <f>IF(desc!$B$1=1,desc!$A$37,IF(desc!$B$1=2,desc!$B$37,IF(desc!$B$1=3,desc!$C$37,desc!$D$37)))</f>
        <v>Sozialversicherungen</v>
      </c>
      <c r="H5" s="158" t="str">
        <f>IF(desc!$B$1=1,desc!$A$32,IF(desc!$B$1=2,desc!$B$32,IF(desc!$B$1=3,desc!$C$32,desc!$D$32)))</f>
        <v>Staat</v>
      </c>
      <c r="I5" s="158" t="str">
        <f>IF(desc!$B$1=1,desc!$A$34,IF(desc!$B$1=2,desc!$B$34,IF(desc!$B$1=3,desc!$C$34,desc!$D$34)))</f>
        <v>Bund</v>
      </c>
      <c r="J5" s="158" t="str">
        <f>IF(desc!$B$1=1,desc!$A$35,IF(desc!$B$1=2,desc!$B$35,IF(desc!$B$1=3,desc!$C$35,desc!$D$35)))</f>
        <v>Kantone</v>
      </c>
      <c r="K5" s="158" t="str">
        <f>IF(desc!$B$1=1,desc!$A$36,IF(desc!$B$1=2,desc!$B$36,IF(desc!$B$1=3,desc!$C$36,desc!$D$36)))</f>
        <v>Gemeinden</v>
      </c>
      <c r="L5" s="158" t="str">
        <f>IF(desc!$B$1=1,desc!$A$37,IF(desc!$B$1=2,desc!$B$37,IF(desc!$B$1=3,desc!$C$37,desc!$D$37)))</f>
        <v>Sozialversicherungen</v>
      </c>
      <c r="M5" s="157" t="str">
        <f>IF(desc!$B$1=1,desc!$A$32,IF(desc!$B$1=2,desc!$B$32,IF(desc!$B$1=3,desc!$C$32,desc!$D$32)))</f>
        <v>Staat</v>
      </c>
      <c r="N5" s="157" t="str">
        <f>IF(desc!$B$1=1,desc!$A$32,IF(desc!$B$1=2,desc!$B$32,IF(desc!$B$1=3,desc!$C$32,desc!$D$32)))</f>
        <v>Staat</v>
      </c>
      <c r="O5" s="158" t="str">
        <f>IF(desc!$B$1=1,desc!$A$34,IF(desc!$B$1=2,desc!$B$34,IF(desc!$B$1=3,desc!$C$34,desc!$D$34)))</f>
        <v>Bund</v>
      </c>
      <c r="P5" s="158" t="str">
        <f>IF(desc!$B$1=1,desc!$A$35,IF(desc!$B$1=2,desc!$B$35,IF(desc!$B$1=3,desc!$C$35,desc!$D$35)))</f>
        <v>Kantone</v>
      </c>
      <c r="Q5" s="158" t="str">
        <f>IF(desc!$B$1=1,desc!$A$36,IF(desc!$B$1=2,desc!$B$36,IF(desc!$B$1=3,desc!$C$36,desc!$D$36)))</f>
        <v>Gemeinden</v>
      </c>
      <c r="R5" s="158" t="str">
        <f>IF(desc!$B$1=1,desc!$A$37,IF(desc!$B$1=2,desc!$B$37,IF(desc!$B$1=3,desc!$C$37,desc!$D$37)))</f>
        <v>Sozialversicherungen</v>
      </c>
      <c r="S5" s="157" t="str">
        <f>IF(desc!$B$1=1,desc!$A$32,IF(desc!$B$1=2,desc!$B$32,IF(desc!$B$1=3,desc!$C$32,desc!$D$32)))</f>
        <v>Staat</v>
      </c>
      <c r="T5" s="157" t="str">
        <f>IF(desc!$B$1=1,desc!$A$32,IF(desc!$B$1=2,desc!$B$32,IF(desc!$B$1=3,desc!$C$32,desc!$D$32)))</f>
        <v>Staat</v>
      </c>
      <c r="U5" s="158" t="str">
        <f>IF(desc!$B$1=1,desc!$A$34,IF(desc!$B$1=2,desc!$B$34,IF(desc!$B$1=3,desc!$C$34,desc!$D$34)))</f>
        <v>Bund</v>
      </c>
      <c r="V5" s="158" t="str">
        <f>IF(desc!$B$1=1,desc!$A$35,IF(desc!$B$1=2,desc!$B$35,IF(desc!$B$1=3,desc!$C$35,desc!$D$35)))</f>
        <v>Kantone</v>
      </c>
      <c r="W5" s="158" t="str">
        <f>IF(desc!$B$1=1,desc!$A$36,IF(desc!$B$1=2,desc!$B$36,IF(desc!$B$1=3,desc!$C$36,desc!$D$36)))</f>
        <v>Gemeinden</v>
      </c>
      <c r="X5" s="158" t="str">
        <f>IF(desc!$B$1=1,desc!$A$37,IF(desc!$B$1=2,desc!$B$37,IF(desc!$B$1=3,desc!$C$37,desc!$D$37)))</f>
        <v>Sozialversicherungen</v>
      </c>
      <c r="Y5" s="157" t="str">
        <f>IF(desc!$B$1=1,desc!$A$32,IF(desc!$B$1=2,desc!$B$32,IF(desc!$B$1=3,desc!$C$32,desc!$D$32)))</f>
        <v>Staat</v>
      </c>
      <c r="Z5" s="158" t="str">
        <f>IF(desc!$B$1=1,desc!$A$34,IF(desc!$B$1=2,desc!$B$34,IF(desc!$B$1=3,desc!$C$34,desc!$D$34)))</f>
        <v>Bund</v>
      </c>
      <c r="AA5" s="158" t="str">
        <f>IF(desc!$B$1=1,desc!$A$35,IF(desc!$B$1=2,desc!$B$35,IF(desc!$B$1=3,desc!$C$35,desc!$D$35)))</f>
        <v>Kantone</v>
      </c>
      <c r="AB5" s="158" t="str">
        <f>IF(desc!$B$1=1,desc!$A$36,IF(desc!$B$1=2,desc!$B$36,IF(desc!$B$1=3,desc!$C$36,desc!$D$36)))</f>
        <v>Gemeinden</v>
      </c>
      <c r="AC5" s="158" t="str">
        <f>IF(desc!$B$1=1,desc!$A$37,IF(desc!$B$1=2,desc!$B$37,IF(desc!$B$1=3,desc!$C$37,desc!$D$37)))</f>
        <v>Sozialversicherungen</v>
      </c>
      <c r="AD5" s="157" t="str">
        <f>IF(desc!$B$1=1,desc!$A$32,IF(desc!$B$1=2,desc!$B$32,IF(desc!$B$1=3,desc!$C$32,desc!$D$32)))</f>
        <v>Staat</v>
      </c>
      <c r="AE5" s="158" t="str">
        <f>IF(desc!$B$1=1,desc!$A$34,IF(desc!$B$1=2,desc!$B$34,IF(desc!$B$1=3,desc!$C$34,desc!$D$34)))</f>
        <v>Bund</v>
      </c>
      <c r="AF5" s="158" t="str">
        <f>IF(desc!$B$1=1,desc!$A$35,IF(desc!$B$1=2,desc!$B$35,IF(desc!$B$1=3,desc!$C$35,desc!$D$35)))</f>
        <v>Kantone</v>
      </c>
      <c r="AG5" s="158" t="str">
        <f>IF(desc!$B$1=1,desc!$A$36,IF(desc!$B$1=2,desc!$B$36,IF(desc!$B$1=3,desc!$C$36,desc!$D$36)))</f>
        <v>Gemeinden</v>
      </c>
      <c r="AH5" s="158" t="str">
        <f>IF(desc!$B$1=1,desc!$A$37,IF(desc!$B$1=2,desc!$B$37,IF(desc!$B$1=3,desc!$C$37,desc!$D$37)))</f>
        <v>Sozialversicherungen</v>
      </c>
      <c r="AI5" s="157" t="str">
        <f>IF(desc!$B$1=1,desc!$A$32,IF(desc!$B$1=2,desc!$B$32,IF(desc!$B$1=3,desc!$C$32,desc!$D$32)))</f>
        <v>Staat</v>
      </c>
      <c r="AJ5" s="158" t="str">
        <f>IF(desc!$B$1=1,desc!$A$34,IF(desc!$B$1=2,desc!$B$34,IF(desc!$B$1=3,desc!$C$34,desc!$D$34)))</f>
        <v>Bund</v>
      </c>
      <c r="AK5" s="158" t="str">
        <f>IF(desc!$B$1=1,desc!$A$35,IF(desc!$B$1=2,desc!$B$35,IF(desc!$B$1=3,desc!$C$35,desc!$D$35)))</f>
        <v>Kantone</v>
      </c>
      <c r="AL5" s="158" t="str">
        <f>IF(desc!$B$1=1,desc!$A$36,IF(desc!$B$1=2,desc!$B$36,IF(desc!$B$1=3,desc!$C$36,desc!$D$36)))</f>
        <v>Gemeinden</v>
      </c>
      <c r="AM5" s="158" t="str">
        <f>IF(desc!$B$1=1,desc!$A$37,IF(desc!$B$1=2,desc!$B$37,IF(desc!$B$1=3,desc!$C$37,desc!$D$37)))</f>
        <v>Sozialversicherungen</v>
      </c>
      <c r="AN5" s="160"/>
    </row>
    <row r="6" spans="1:40" x14ac:dyDescent="0.2">
      <c r="C6" s="134"/>
      <c r="G6" s="38"/>
      <c r="M6" s="134"/>
      <c r="N6" s="134"/>
      <c r="S6" s="134"/>
      <c r="T6" s="134"/>
      <c r="Y6" s="134"/>
      <c r="AD6" s="134"/>
      <c r="AI6" s="134"/>
      <c r="AN6" s="134"/>
    </row>
    <row r="7" spans="1:40" hidden="1" x14ac:dyDescent="0.2">
      <c r="C7" s="161"/>
      <c r="D7" s="162"/>
      <c r="E7" s="162"/>
      <c r="F7" s="162"/>
      <c r="G7" s="163"/>
      <c r="H7" s="162"/>
      <c r="I7" s="162"/>
      <c r="J7" s="162"/>
      <c r="K7" s="162"/>
      <c r="L7" s="162"/>
      <c r="M7" s="161"/>
      <c r="N7" s="161"/>
      <c r="O7" s="162"/>
      <c r="P7" s="162"/>
      <c r="Q7" s="162"/>
      <c r="R7" s="162"/>
      <c r="S7" s="161"/>
      <c r="T7" s="161"/>
      <c r="U7" s="162"/>
      <c r="V7" s="162"/>
      <c r="W7" s="162"/>
      <c r="X7" s="162"/>
      <c r="Y7" s="161"/>
      <c r="Z7" s="162"/>
      <c r="AA7" s="162"/>
      <c r="AB7" s="162"/>
      <c r="AC7" s="162"/>
      <c r="AD7" s="161"/>
      <c r="AE7" s="162"/>
      <c r="AF7" s="162"/>
      <c r="AG7" s="162"/>
      <c r="AH7" s="162"/>
      <c r="AI7" s="161"/>
      <c r="AJ7" s="162"/>
      <c r="AK7" s="162"/>
      <c r="AL7" s="162"/>
      <c r="AM7" s="162"/>
      <c r="AN7" s="134"/>
    </row>
    <row r="8" spans="1:40" hidden="1" x14ac:dyDescent="0.2">
      <c r="C8" s="134"/>
      <c r="G8" s="38"/>
      <c r="M8" s="134"/>
      <c r="N8" s="134"/>
      <c r="S8" s="134"/>
      <c r="T8" s="134"/>
      <c r="Y8" s="134"/>
      <c r="AD8" s="134"/>
      <c r="AI8" s="134"/>
      <c r="AN8" s="134"/>
    </row>
    <row r="9" spans="1:40" hidden="1" x14ac:dyDescent="0.2">
      <c r="C9" s="134"/>
      <c r="G9" s="38"/>
      <c r="M9" s="134"/>
      <c r="N9" s="134"/>
      <c r="S9" s="134"/>
      <c r="T9" s="134"/>
      <c r="Y9" s="134"/>
      <c r="AD9" s="134"/>
      <c r="AI9" s="134"/>
      <c r="AN9" s="134"/>
    </row>
    <row r="10" spans="1:40" hidden="1" x14ac:dyDescent="0.2">
      <c r="C10" s="134"/>
      <c r="G10" s="38"/>
      <c r="M10" s="134"/>
      <c r="N10" s="134"/>
      <c r="S10" s="134"/>
      <c r="T10" s="134"/>
      <c r="Y10" s="134"/>
      <c r="AD10" s="134"/>
      <c r="AI10" s="134"/>
      <c r="AN10" s="134"/>
    </row>
    <row r="11" spans="1:40" hidden="1" x14ac:dyDescent="0.2">
      <c r="C11" s="134"/>
      <c r="G11" s="38"/>
      <c r="M11" s="134"/>
      <c r="N11" s="134"/>
      <c r="S11" s="134"/>
      <c r="T11" s="134"/>
      <c r="Y11" s="134"/>
      <c r="AD11" s="134"/>
      <c r="AI11" s="134"/>
      <c r="AN11" s="134"/>
    </row>
    <row r="12" spans="1:40" hidden="1" x14ac:dyDescent="0.2">
      <c r="C12" s="134"/>
      <c r="G12" s="38"/>
      <c r="M12" s="134"/>
      <c r="N12" s="134"/>
      <c r="S12" s="134"/>
      <c r="T12" s="134"/>
      <c r="Y12" s="134"/>
      <c r="AD12" s="134"/>
      <c r="AI12" s="134"/>
      <c r="AN12" s="134"/>
    </row>
    <row r="13" spans="1:40" hidden="1" x14ac:dyDescent="0.2">
      <c r="C13" s="134"/>
      <c r="G13" s="38"/>
      <c r="M13" s="134"/>
      <c r="N13" s="134"/>
      <c r="S13" s="134"/>
      <c r="T13" s="134"/>
      <c r="Y13" s="134"/>
      <c r="AD13" s="134"/>
      <c r="AI13" s="134"/>
      <c r="AN13" s="134"/>
    </row>
    <row r="14" spans="1:40" hidden="1" x14ac:dyDescent="0.2">
      <c r="C14" s="134"/>
      <c r="G14" s="38"/>
      <c r="M14" s="134"/>
      <c r="N14" s="134"/>
      <c r="S14" s="134"/>
      <c r="T14" s="134"/>
      <c r="Y14" s="134"/>
      <c r="AD14" s="134"/>
      <c r="AI14" s="134"/>
      <c r="AN14" s="134"/>
    </row>
    <row r="15" spans="1:40" hidden="1" x14ac:dyDescent="0.2">
      <c r="C15" s="134"/>
      <c r="G15" s="38"/>
      <c r="M15" s="134"/>
      <c r="N15" s="134"/>
      <c r="S15" s="134"/>
      <c r="T15" s="134"/>
      <c r="Y15" s="134"/>
      <c r="AD15" s="134"/>
      <c r="AI15" s="134"/>
      <c r="AN15" s="134"/>
    </row>
    <row r="16" spans="1:40" hidden="1" x14ac:dyDescent="0.2">
      <c r="C16" s="134"/>
      <c r="G16" s="38"/>
      <c r="M16" s="134"/>
      <c r="N16" s="134"/>
      <c r="S16" s="134"/>
      <c r="T16" s="134"/>
      <c r="Y16" s="134"/>
      <c r="AD16" s="134"/>
      <c r="AI16" s="134"/>
      <c r="AN16" s="134"/>
    </row>
    <row r="17" spans="1:40" hidden="1" x14ac:dyDescent="0.2">
      <c r="C17" s="134"/>
      <c r="G17" s="38"/>
      <c r="M17" s="134"/>
      <c r="N17" s="134"/>
      <c r="S17" s="134"/>
      <c r="T17" s="134"/>
      <c r="Y17" s="134"/>
      <c r="AD17" s="134"/>
      <c r="AI17" s="134"/>
      <c r="AN17" s="134"/>
    </row>
    <row r="18" spans="1:40" hidden="1" x14ac:dyDescent="0.2">
      <c r="C18" s="134"/>
      <c r="G18" s="38"/>
      <c r="M18" s="134"/>
      <c r="N18" s="134"/>
      <c r="S18" s="134"/>
      <c r="T18" s="134"/>
      <c r="Y18" s="134"/>
      <c r="AD18" s="134"/>
      <c r="AI18" s="134"/>
      <c r="AN18" s="134"/>
    </row>
    <row r="19" spans="1:40" hidden="1" x14ac:dyDescent="0.2">
      <c r="C19" s="134"/>
      <c r="G19" s="38"/>
      <c r="M19" s="134"/>
      <c r="N19" s="134"/>
      <c r="S19" s="134"/>
      <c r="T19" s="134"/>
      <c r="Y19" s="134"/>
      <c r="AD19" s="134"/>
      <c r="AI19" s="134"/>
      <c r="AN19" s="134"/>
    </row>
    <row r="20" spans="1:40" hidden="1" x14ac:dyDescent="0.2">
      <c r="C20" s="134"/>
      <c r="G20" s="38"/>
      <c r="M20" s="134"/>
      <c r="N20" s="134"/>
      <c r="S20" s="134"/>
      <c r="T20" s="134"/>
      <c r="Y20" s="134"/>
      <c r="AD20" s="134"/>
      <c r="AI20" s="134"/>
      <c r="AN20" s="134"/>
    </row>
    <row r="21" spans="1:40" hidden="1" x14ac:dyDescent="0.2">
      <c r="C21" s="134"/>
      <c r="G21" s="38"/>
      <c r="M21" s="134"/>
      <c r="N21" s="134"/>
      <c r="S21" s="134"/>
      <c r="T21" s="134"/>
      <c r="Y21" s="134"/>
      <c r="AD21" s="134"/>
      <c r="AI21" s="134"/>
      <c r="AN21" s="134"/>
    </row>
    <row r="22" spans="1:40" hidden="1" x14ac:dyDescent="0.2">
      <c r="C22" s="134"/>
      <c r="G22" s="38"/>
      <c r="M22" s="134"/>
      <c r="N22" s="134"/>
      <c r="S22" s="134"/>
      <c r="T22" s="134"/>
      <c r="Y22" s="134"/>
      <c r="AD22" s="134"/>
      <c r="AI22" s="134"/>
      <c r="AN22" s="134"/>
    </row>
    <row r="23" spans="1:40" x14ac:dyDescent="0.2">
      <c r="C23" s="134"/>
      <c r="H23" s="134"/>
      <c r="M23" s="134"/>
      <c r="N23" s="134"/>
      <c r="S23" s="134"/>
      <c r="T23" s="134"/>
      <c r="Y23" s="134"/>
      <c r="AD23" s="134"/>
      <c r="AI23" s="134"/>
      <c r="AN23" s="134"/>
    </row>
    <row r="24" spans="1:40" x14ac:dyDescent="0.2">
      <c r="A24" s="20">
        <v>1990</v>
      </c>
      <c r="C24" s="165">
        <v>-4.5833987550148461E-2</v>
      </c>
      <c r="D24" s="164">
        <v>-0.14737329093701257</v>
      </c>
      <c r="E24" s="164">
        <v>-0.41375527874571377</v>
      </c>
      <c r="F24" s="164">
        <v>-0.2373628456373191</v>
      </c>
      <c r="G24" s="164">
        <v>0.75265742776718914</v>
      </c>
      <c r="H24" s="165">
        <v>23.265256337657302</v>
      </c>
      <c r="I24" s="164">
        <v>7.9636804027952799</v>
      </c>
      <c r="J24" s="164">
        <v>5.8266507438581732</v>
      </c>
      <c r="K24" s="164">
        <v>4.078909217942341</v>
      </c>
      <c r="L24" s="164">
        <v>5.3960159730615098</v>
      </c>
      <c r="M24" s="165">
        <v>30.647898691638581</v>
      </c>
      <c r="N24" s="165">
        <v>34.979987951281423</v>
      </c>
      <c r="O24" s="164">
        <v>8.8404579744648757</v>
      </c>
      <c r="P24" s="164">
        <v>10.155323548822077</v>
      </c>
      <c r="Q24" s="164">
        <v>6.9080263755302118</v>
      </c>
      <c r="R24" s="164">
        <v>7.2481630882295187</v>
      </c>
      <c r="S24" s="165">
        <v>34.979987951281423</v>
      </c>
      <c r="T24" s="165">
        <v>27.643179584850291</v>
      </c>
      <c r="U24" s="164">
        <v>8.9878312654018888</v>
      </c>
      <c r="V24" s="164">
        <v>10.56907882756779</v>
      </c>
      <c r="W24" s="164">
        <v>7.1453892211675303</v>
      </c>
      <c r="X24" s="164">
        <v>6.4955056604623289</v>
      </c>
      <c r="Y24" s="165">
        <v>33.348885052579931</v>
      </c>
      <c r="Z24" s="164">
        <v>12.303619461783084</v>
      </c>
      <c r="AA24" s="164">
        <v>9.7292975927920669</v>
      </c>
      <c r="AB24" s="164">
        <v>11.294265689009334</v>
      </c>
      <c r="AC24" s="164">
        <v>2.170230899543862E-2</v>
      </c>
      <c r="AD24" s="165">
        <v>25.987855922618952</v>
      </c>
      <c r="AE24" s="164">
        <v>9.8837375944457566</v>
      </c>
      <c r="AF24" s="164">
        <v>7.2292999206282458</v>
      </c>
      <c r="AG24" s="164">
        <v>8.8748184075449572</v>
      </c>
      <c r="AH24" s="164">
        <v>0</v>
      </c>
      <c r="AI24" s="165">
        <v>13.642977281301899</v>
      </c>
      <c r="AJ24" s="164">
        <v>6.8276352708005126</v>
      </c>
      <c r="AK24" s="164">
        <v>5.6142786773066176</v>
      </c>
      <c r="AL24" s="164">
        <v>7.4829369357364506</v>
      </c>
      <c r="AM24" s="164">
        <v>-6.2818736025416833</v>
      </c>
      <c r="AN24" s="134"/>
    </row>
    <row r="25" spans="1:40" x14ac:dyDescent="0.2">
      <c r="A25" s="20">
        <v>1991</v>
      </c>
      <c r="C25" s="165">
        <v>-1.8475114645548347</v>
      </c>
      <c r="D25" s="164">
        <v>-1.0064422355857916</v>
      </c>
      <c r="E25" s="164">
        <v>-0.87532365564607972</v>
      </c>
      <c r="F25" s="164">
        <v>-0.57710733892199362</v>
      </c>
      <c r="G25" s="164">
        <v>0.61136176560162447</v>
      </c>
      <c r="H25" s="165">
        <v>23.137123394046295</v>
      </c>
      <c r="I25" s="164">
        <v>7.7706583550740334</v>
      </c>
      <c r="J25" s="164">
        <v>5.7199526888948009</v>
      </c>
      <c r="K25" s="164">
        <v>4.0713842752920408</v>
      </c>
      <c r="L25" s="164">
        <v>5.5751280747854226</v>
      </c>
      <c r="M25" s="165">
        <v>30.676906875076138</v>
      </c>
      <c r="N25" s="165">
        <v>27.6293711744229</v>
      </c>
      <c r="O25" s="164">
        <v>8.6218546853883087</v>
      </c>
      <c r="P25" s="164">
        <v>10.345847480848818</v>
      </c>
      <c r="Q25" s="164">
        <v>7.056437281619619</v>
      </c>
      <c r="R25" s="164">
        <v>7.5285520227281815</v>
      </c>
      <c r="S25" s="165">
        <v>35.169154655452743</v>
      </c>
      <c r="T25" s="165">
        <v>29.476882638977735</v>
      </c>
      <c r="U25" s="164">
        <v>9.6282969209740994</v>
      </c>
      <c r="V25" s="164">
        <v>11.221171136494897</v>
      </c>
      <c r="W25" s="164">
        <v>7.6335446205416133</v>
      </c>
      <c r="X25" s="164">
        <v>6.9171902571265571</v>
      </c>
      <c r="Y25" s="165">
        <v>35.105418169298311</v>
      </c>
      <c r="Z25" s="164">
        <v>13.017745533360593</v>
      </c>
      <c r="AA25" s="164">
        <v>10.491065766457334</v>
      </c>
      <c r="AB25" s="164">
        <v>11.569987893281144</v>
      </c>
      <c r="AC25" s="164">
        <v>2.6618976199241477E-2</v>
      </c>
      <c r="AD25" s="165">
        <v>28.000103125832183</v>
      </c>
      <c r="AE25" s="164">
        <v>11.01176146809169</v>
      </c>
      <c r="AF25" s="164">
        <v>7.8892717881502348</v>
      </c>
      <c r="AG25" s="164">
        <v>9.099069869590263</v>
      </c>
      <c r="AH25" s="164">
        <v>0</v>
      </c>
      <c r="AI25" s="165">
        <v>14.985882752415961</v>
      </c>
      <c r="AJ25" s="164">
        <v>7.4526285960465133</v>
      </c>
      <c r="AK25" s="164">
        <v>6.4830866103563478</v>
      </c>
      <c r="AL25" s="164">
        <v>7.7342877637575924</v>
      </c>
      <c r="AM25" s="164">
        <v>-6.6841202177444909</v>
      </c>
      <c r="AN25" s="134"/>
    </row>
    <row r="26" spans="1:40" x14ac:dyDescent="0.2">
      <c r="A26" s="20">
        <v>1992</v>
      </c>
      <c r="C26" s="165">
        <v>-2.95916952091802</v>
      </c>
      <c r="D26" s="164">
        <v>-1.2045091511373731</v>
      </c>
      <c r="E26" s="164">
        <v>-0.97510312532569299</v>
      </c>
      <c r="F26" s="164">
        <v>-0.69907807618714024</v>
      </c>
      <c r="G26" s="164">
        <v>-8.047916827035996E-2</v>
      </c>
      <c r="H26" s="165">
        <v>23.584487010821515</v>
      </c>
      <c r="I26" s="164">
        <v>7.9307470193911351</v>
      </c>
      <c r="J26" s="164">
        <v>5.8290625504628482</v>
      </c>
      <c r="K26" s="164">
        <v>4.135656094666853</v>
      </c>
      <c r="L26" s="164">
        <v>5.6890213463006747</v>
      </c>
      <c r="M26" s="165">
        <v>31.465930540483349</v>
      </c>
      <c r="N26" s="165">
        <v>28.31083068396158</v>
      </c>
      <c r="O26" s="164">
        <v>8.8158991557952895</v>
      </c>
      <c r="P26" s="164">
        <v>10.600555674312396</v>
      </c>
      <c r="Q26" s="164">
        <v>7.2383714298506652</v>
      </c>
      <c r="R26" s="164">
        <v>7.800448776097106</v>
      </c>
      <c r="S26" s="165">
        <v>36.192274213623413</v>
      </c>
      <c r="T26" s="165">
        <v>31.270000204879594</v>
      </c>
      <c r="U26" s="164">
        <v>10.020408306932662</v>
      </c>
      <c r="V26" s="164">
        <v>11.575658799638088</v>
      </c>
      <c r="W26" s="164">
        <v>7.9374495060378054</v>
      </c>
      <c r="X26" s="164">
        <v>7.8809279443674658</v>
      </c>
      <c r="Y26" s="165">
        <v>39.465468534976033</v>
      </c>
      <c r="Z26" s="164">
        <v>15.212613711575319</v>
      </c>
      <c r="AA26" s="164">
        <v>11.793986906583326</v>
      </c>
      <c r="AB26" s="164">
        <v>12.439842569062478</v>
      </c>
      <c r="AC26" s="164">
        <v>0.19025010607045206</v>
      </c>
      <c r="AD26" s="165">
        <v>32.402851551031745</v>
      </c>
      <c r="AE26" s="164">
        <v>13.537505412797801</v>
      </c>
      <c r="AF26" s="164">
        <v>8.8966543670542944</v>
      </c>
      <c r="AG26" s="164">
        <v>9.9686917711796497</v>
      </c>
      <c r="AH26" s="164">
        <v>0.17122475831554204</v>
      </c>
      <c r="AI26" s="165">
        <v>17.827717950567727</v>
      </c>
      <c r="AJ26" s="164">
        <v>8.3701606345178181</v>
      </c>
      <c r="AK26" s="164">
        <v>7.5021779603613989</v>
      </c>
      <c r="AL26" s="164">
        <v>8.4086633275374236</v>
      </c>
      <c r="AM26" s="164">
        <v>-6.4532839718489123</v>
      </c>
      <c r="AN26" s="134"/>
    </row>
    <row r="27" spans="1:40" x14ac:dyDescent="0.2">
      <c r="A27" s="20">
        <v>1993</v>
      </c>
      <c r="C27" s="165">
        <v>-3.1424356438072483</v>
      </c>
      <c r="D27" s="164">
        <v>-1.7154124423932056</v>
      </c>
      <c r="E27" s="164">
        <v>-0.68525419396447984</v>
      </c>
      <c r="F27" s="164">
        <v>-0.34789996814698804</v>
      </c>
      <c r="G27" s="164">
        <v>-0.39386903930008843</v>
      </c>
      <c r="H27" s="165">
        <v>24.13506671087212</v>
      </c>
      <c r="I27" s="164">
        <v>7.3544729892353828</v>
      </c>
      <c r="J27" s="164">
        <v>6.0464793333438047</v>
      </c>
      <c r="K27" s="164">
        <v>4.3272988819437801</v>
      </c>
      <c r="L27" s="164">
        <v>6.406815506349151</v>
      </c>
      <c r="M27" s="165">
        <v>32.029314736892019</v>
      </c>
      <c r="N27" s="165">
        <v>29.285611441028074</v>
      </c>
      <c r="O27" s="164">
        <v>8.3292661317342294</v>
      </c>
      <c r="P27" s="164">
        <v>10.990955276655049</v>
      </c>
      <c r="Q27" s="164">
        <v>7.5552090546940107</v>
      </c>
      <c r="R27" s="164">
        <v>8.6428421557939927</v>
      </c>
      <c r="S27" s="165">
        <v>37.179859467047976</v>
      </c>
      <c r="T27" s="165">
        <v>32.428047084835327</v>
      </c>
      <c r="U27" s="164">
        <v>10.044678574127435</v>
      </c>
      <c r="V27" s="164">
        <v>11.676209470619527</v>
      </c>
      <c r="W27" s="164">
        <v>7.9031090228409981</v>
      </c>
      <c r="X27" s="164">
        <v>9.0367111950940817</v>
      </c>
      <c r="Y27" s="165">
        <v>44.335165450494593</v>
      </c>
      <c r="Z27" s="164">
        <v>18.374178664155263</v>
      </c>
      <c r="AA27" s="164">
        <v>13.229414948381091</v>
      </c>
      <c r="AB27" s="164">
        <v>12.661202366253773</v>
      </c>
      <c r="AC27" s="164">
        <v>1.0896153957077703</v>
      </c>
      <c r="AD27" s="165">
        <v>36.880523437289696</v>
      </c>
      <c r="AE27" s="164">
        <v>16.536217367690593</v>
      </c>
      <c r="AF27" s="164">
        <v>10.338281443642391</v>
      </c>
      <c r="AG27" s="164">
        <v>10.006024625956714</v>
      </c>
      <c r="AH27" s="164">
        <v>1.0192459240033065</v>
      </c>
      <c r="AI27" s="165">
        <v>21.053192800361856</v>
      </c>
      <c r="AJ27" s="164">
        <v>9.8846004828741858</v>
      </c>
      <c r="AK27" s="164">
        <v>8.8495353257136475</v>
      </c>
      <c r="AL27" s="164">
        <v>8.226887859156129</v>
      </c>
      <c r="AM27" s="164">
        <v>-5.9078308673821036</v>
      </c>
      <c r="AN27" s="134"/>
    </row>
    <row r="28" spans="1:40" x14ac:dyDescent="0.2">
      <c r="A28" s="20">
        <v>1994</v>
      </c>
      <c r="C28" s="165">
        <v>-2.5918115712437007</v>
      </c>
      <c r="D28" s="164">
        <v>-1.319398695889535</v>
      </c>
      <c r="E28" s="164">
        <v>-0.55157608147406467</v>
      </c>
      <c r="F28" s="164">
        <v>-0.28752666789758158</v>
      </c>
      <c r="G28" s="164">
        <v>-0.43331012597766438</v>
      </c>
      <c r="H28" s="165">
        <v>24.536307948584092</v>
      </c>
      <c r="I28" s="164">
        <v>7.8700864466824676</v>
      </c>
      <c r="J28" s="164">
        <v>6.034871995624921</v>
      </c>
      <c r="K28" s="164">
        <v>4.3856740750165368</v>
      </c>
      <c r="L28" s="164">
        <v>6.2456754312601666</v>
      </c>
      <c r="M28" s="165">
        <v>32.211154052418905</v>
      </c>
      <c r="N28" s="165">
        <v>29.889607086125757</v>
      </c>
      <c r="O28" s="164">
        <v>8.9232991470745731</v>
      </c>
      <c r="P28" s="164">
        <v>11.273072950485099</v>
      </c>
      <c r="Q28" s="164">
        <v>7.5500283184025356</v>
      </c>
      <c r="R28" s="164">
        <v>8.5166600118123217</v>
      </c>
      <c r="S28" s="165">
        <v>37.564453189960581</v>
      </c>
      <c r="T28" s="165">
        <v>32.481418657369453</v>
      </c>
      <c r="U28" s="164">
        <v>10.242697842964107</v>
      </c>
      <c r="V28" s="164">
        <v>11.824649031959163</v>
      </c>
      <c r="W28" s="164">
        <v>7.837554986300117</v>
      </c>
      <c r="X28" s="164">
        <v>8.9499701377899843</v>
      </c>
      <c r="Y28" s="165">
        <v>47.058467021150165</v>
      </c>
      <c r="Z28" s="164">
        <v>19.978950088272505</v>
      </c>
      <c r="AA28" s="164">
        <v>14.173011026700552</v>
      </c>
      <c r="AB28" s="164">
        <v>12.81743011184528</v>
      </c>
      <c r="AC28" s="164">
        <v>1.6417553134188259</v>
      </c>
      <c r="AD28" s="165">
        <v>39.063468576050838</v>
      </c>
      <c r="AE28" s="164">
        <v>17.720290145719648</v>
      </c>
      <c r="AF28" s="164">
        <v>11.141326168889867</v>
      </c>
      <c r="AG28" s="164">
        <v>10.201852261441326</v>
      </c>
      <c r="AH28" s="164">
        <v>1.5526795190869933</v>
      </c>
      <c r="AI28" s="165">
        <v>23.808961524795972</v>
      </c>
      <c r="AJ28" s="164">
        <v>11.055696912658986</v>
      </c>
      <c r="AK28" s="164">
        <v>9.6976528679956715</v>
      </c>
      <c r="AL28" s="164">
        <v>8.3679691976751549</v>
      </c>
      <c r="AM28" s="164">
        <v>-5.312357453533842</v>
      </c>
      <c r="AN28" s="134"/>
    </row>
    <row r="29" spans="1:40" x14ac:dyDescent="0.2">
      <c r="A29" s="20">
        <v>1995</v>
      </c>
      <c r="C29" s="165">
        <v>-1.8589547469860808</v>
      </c>
      <c r="D29" s="164">
        <v>-1.1459271078520681</v>
      </c>
      <c r="E29" s="164">
        <v>-0.47583438539026263</v>
      </c>
      <c r="F29" s="164">
        <v>-0.26135523871948685</v>
      </c>
      <c r="G29" s="164">
        <v>2.4161984980530727E-2</v>
      </c>
      <c r="H29" s="165">
        <v>25.122943742813536</v>
      </c>
      <c r="I29" s="164">
        <v>7.9388766817013998</v>
      </c>
      <c r="J29" s="164">
        <v>6.0675197687370428</v>
      </c>
      <c r="K29" s="164">
        <v>4.4217918568984054</v>
      </c>
      <c r="L29" s="164">
        <v>6.6947554354766918</v>
      </c>
      <c r="M29" s="165">
        <v>32.951990085824967</v>
      </c>
      <c r="N29" s="165">
        <v>30.601374131580044</v>
      </c>
      <c r="O29" s="164">
        <v>9.0752029086841066</v>
      </c>
      <c r="P29" s="164">
        <v>11.342876198932613</v>
      </c>
      <c r="Q29" s="164">
        <v>7.6213292418120444</v>
      </c>
      <c r="R29" s="164">
        <v>9.0371939943113482</v>
      </c>
      <c r="S29" s="165">
        <v>38.430420474591479</v>
      </c>
      <c r="T29" s="165">
        <v>32.460328878566131</v>
      </c>
      <c r="U29" s="164">
        <v>10.221130016536176</v>
      </c>
      <c r="V29" s="164">
        <v>11.818710584322876</v>
      </c>
      <c r="W29" s="164">
        <v>7.8826844805315321</v>
      </c>
      <c r="X29" s="164">
        <v>9.0130320093308161</v>
      </c>
      <c r="Y29" s="165">
        <v>50.029684288956048</v>
      </c>
      <c r="Z29" s="164">
        <v>22.407918205883824</v>
      </c>
      <c r="AA29" s="164">
        <v>14.529342401198377</v>
      </c>
      <c r="AB29" s="164">
        <v>13.005133097937764</v>
      </c>
      <c r="AC29" s="164">
        <v>1.4774166691810733</v>
      </c>
      <c r="AD29" s="165">
        <v>41.185304827254399</v>
      </c>
      <c r="AE29" s="164">
        <v>19.388430779629225</v>
      </c>
      <c r="AF29" s="164">
        <v>11.463801469098996</v>
      </c>
      <c r="AG29" s="164">
        <v>10.333072578526183</v>
      </c>
      <c r="AH29" s="164">
        <v>1.3901260852449961</v>
      </c>
      <c r="AI29" s="165">
        <v>25.599147198187683</v>
      </c>
      <c r="AJ29" s="164">
        <v>12.142438609251768</v>
      </c>
      <c r="AK29" s="164">
        <v>10.214599536816106</v>
      </c>
      <c r="AL29" s="164">
        <v>8.5275067913053757</v>
      </c>
      <c r="AM29" s="164">
        <v>-5.2853977391855702</v>
      </c>
      <c r="AN29" s="134"/>
    </row>
    <row r="30" spans="1:40" x14ac:dyDescent="0.2">
      <c r="A30" s="20">
        <v>1996</v>
      </c>
      <c r="C30" s="165">
        <v>-2.0147562721162724</v>
      </c>
      <c r="D30" s="164">
        <v>-1.2594671305808023</v>
      </c>
      <c r="E30" s="164">
        <v>-0.5097475876615577</v>
      </c>
      <c r="F30" s="164">
        <v>-0.14092405223708424</v>
      </c>
      <c r="G30" s="164">
        <v>-0.10461750164158802</v>
      </c>
      <c r="H30" s="165">
        <v>25.567768198574964</v>
      </c>
      <c r="I30" s="164">
        <v>8.3591677582108304</v>
      </c>
      <c r="J30" s="164">
        <v>6.0668690069067956</v>
      </c>
      <c r="K30" s="164">
        <v>4.410116387381569</v>
      </c>
      <c r="L30" s="164">
        <v>6.7316150460757731</v>
      </c>
      <c r="M30" s="165">
        <v>33.716002788681045</v>
      </c>
      <c r="N30" s="165">
        <v>30.961055792135646</v>
      </c>
      <c r="O30" s="164">
        <v>9.3886542572411589</v>
      </c>
      <c r="P30" s="164">
        <v>11.711932833286056</v>
      </c>
      <c r="Q30" s="164">
        <v>7.6313493380738908</v>
      </c>
      <c r="R30" s="164">
        <v>9.2797724360205418</v>
      </c>
      <c r="S30" s="165">
        <v>39.109290382241724</v>
      </c>
      <c r="T30" s="165">
        <v>32.975812064251919</v>
      </c>
      <c r="U30" s="164">
        <v>10.648121387821963</v>
      </c>
      <c r="V30" s="164">
        <v>12.221680420947614</v>
      </c>
      <c r="W30" s="164">
        <v>7.7722733903109757</v>
      </c>
      <c r="X30" s="164">
        <v>9.3843899376621298</v>
      </c>
      <c r="Y30" s="165">
        <v>51.360174953398577</v>
      </c>
      <c r="Z30" s="164">
        <v>22.818571883390192</v>
      </c>
      <c r="AA30" s="164">
        <v>15.329855117186517</v>
      </c>
      <c r="AB30" s="164">
        <v>13.12588396058014</v>
      </c>
      <c r="AC30" s="164">
        <v>1.560760443754877</v>
      </c>
      <c r="AD30" s="165">
        <v>42.974995426474486</v>
      </c>
      <c r="AE30" s="164">
        <v>20.636163615043181</v>
      </c>
      <c r="AF30" s="164">
        <v>12.00395576589063</v>
      </c>
      <c r="AG30" s="164">
        <v>10.334876045540682</v>
      </c>
      <c r="AH30" s="164">
        <v>1.47489645151315</v>
      </c>
      <c r="AI30" s="165">
        <v>27.331411892770774</v>
      </c>
      <c r="AJ30" s="164">
        <v>13.225118502147964</v>
      </c>
      <c r="AK30" s="164">
        <v>10.739367302129118</v>
      </c>
      <c r="AL30" s="164">
        <v>8.5370560893651177</v>
      </c>
      <c r="AM30" s="164">
        <v>-5.1701300008714268</v>
      </c>
      <c r="AN30" s="134"/>
    </row>
    <row r="31" spans="1:40" x14ac:dyDescent="0.2">
      <c r="A31" s="20">
        <v>1997</v>
      </c>
      <c r="C31" s="165">
        <v>-2.3332631871642815</v>
      </c>
      <c r="D31" s="164">
        <v>-0.9190061086740432</v>
      </c>
      <c r="E31" s="164">
        <v>-0.49898877176478629</v>
      </c>
      <c r="F31" s="164">
        <v>-0.18996449672655763</v>
      </c>
      <c r="G31" s="164">
        <v>-0.72530380998720922</v>
      </c>
      <c r="H31" s="165">
        <v>25.229516289135422</v>
      </c>
      <c r="I31" s="164">
        <v>8.344003236227449</v>
      </c>
      <c r="J31" s="164">
        <v>5.8992649341837229</v>
      </c>
      <c r="K31" s="164">
        <v>4.2862306839953019</v>
      </c>
      <c r="L31" s="164">
        <v>6.7000174347289514</v>
      </c>
      <c r="M31" s="165">
        <v>33.202984449503695</v>
      </c>
      <c r="N31" s="165">
        <v>30.597887724834205</v>
      </c>
      <c r="O31" s="164">
        <v>9.3034002305797454</v>
      </c>
      <c r="P31" s="164">
        <v>11.734823882269644</v>
      </c>
      <c r="Q31" s="164">
        <v>7.4290757062298836</v>
      </c>
      <c r="R31" s="164">
        <v>9.2599181823477164</v>
      </c>
      <c r="S31" s="165">
        <v>38.571355885202486</v>
      </c>
      <c r="T31" s="165">
        <v>32.931150911998486</v>
      </c>
      <c r="U31" s="164">
        <v>10.222406339253789</v>
      </c>
      <c r="V31" s="164">
        <v>12.233812654034431</v>
      </c>
      <c r="W31" s="164">
        <v>7.619040202956441</v>
      </c>
      <c r="X31" s="164">
        <v>9.9852219923349264</v>
      </c>
      <c r="Y31" s="165">
        <v>53.67818738938945</v>
      </c>
      <c r="Z31" s="164">
        <v>24.671535601637498</v>
      </c>
      <c r="AA31" s="164">
        <v>15.829204752305753</v>
      </c>
      <c r="AB31" s="164">
        <v>12.925217750365078</v>
      </c>
      <c r="AC31" s="164">
        <v>2.1688958336700428</v>
      </c>
      <c r="AD31" s="165">
        <v>45.103513269457032</v>
      </c>
      <c r="AE31" s="164">
        <v>22.259358676467482</v>
      </c>
      <c r="AF31" s="164">
        <v>12.590067607855968</v>
      </c>
      <c r="AG31" s="164">
        <v>10.254086985133581</v>
      </c>
      <c r="AH31" s="164">
        <v>1.9166665485889089</v>
      </c>
      <c r="AI31" s="165">
        <v>29.274677917054841</v>
      </c>
      <c r="AJ31" s="164">
        <v>14.231557217699095</v>
      </c>
      <c r="AK31" s="164">
        <v>11.176424450816116</v>
      </c>
      <c r="AL31" s="164">
        <v>8.4034273645283655</v>
      </c>
      <c r="AM31" s="164">
        <v>-4.5367311159887356</v>
      </c>
      <c r="AN31" s="134"/>
    </row>
    <row r="32" spans="1:40" x14ac:dyDescent="0.2">
      <c r="A32" s="20">
        <v>1998</v>
      </c>
      <c r="C32" s="165">
        <v>-1.3052707181501904</v>
      </c>
      <c r="D32" s="164">
        <v>-0.47131409767425314</v>
      </c>
      <c r="E32" s="164">
        <v>-0.2010493731396667</v>
      </c>
      <c r="F32" s="164">
        <v>-0.16989822217947362</v>
      </c>
      <c r="G32" s="164">
        <v>-0.4630090251522439</v>
      </c>
      <c r="H32" s="165">
        <v>25.957189180173657</v>
      </c>
      <c r="I32" s="164">
        <v>9.2825637245541834</v>
      </c>
      <c r="J32" s="164">
        <v>5.9707721340972588</v>
      </c>
      <c r="K32" s="164">
        <v>4.2766800351609557</v>
      </c>
      <c r="L32" s="164">
        <v>6.4271732863612581</v>
      </c>
      <c r="M32" s="165">
        <v>34.265417587174539</v>
      </c>
      <c r="N32" s="165">
        <v>31.346697533747054</v>
      </c>
      <c r="O32" s="164">
        <v>10.288175967087248</v>
      </c>
      <c r="P32" s="164">
        <v>11.892895493162555</v>
      </c>
      <c r="Q32" s="164">
        <v>7.3845389585146286</v>
      </c>
      <c r="R32" s="164">
        <v>9.0951676542481472</v>
      </c>
      <c r="S32" s="165">
        <v>39.65492594074793</v>
      </c>
      <c r="T32" s="165">
        <v>32.651968251897237</v>
      </c>
      <c r="U32" s="164">
        <v>10.759490064761501</v>
      </c>
      <c r="V32" s="164">
        <v>12.093944866302223</v>
      </c>
      <c r="W32" s="164">
        <v>7.5544371806941024</v>
      </c>
      <c r="X32" s="164">
        <v>9.5581766794003915</v>
      </c>
      <c r="Y32" s="165">
        <v>55.898128759582079</v>
      </c>
      <c r="Z32" s="164">
        <v>26.904627030453739</v>
      </c>
      <c r="AA32" s="164">
        <v>16.059255449847232</v>
      </c>
      <c r="AB32" s="164">
        <v>12.704685687070249</v>
      </c>
      <c r="AC32" s="164">
        <v>2.2297657100719981</v>
      </c>
      <c r="AD32" s="165">
        <v>47.196889819766739</v>
      </c>
      <c r="AE32" s="164">
        <v>24.304442944990079</v>
      </c>
      <c r="AF32" s="164">
        <v>12.837588895881163</v>
      </c>
      <c r="AG32" s="164">
        <v>10.054857978895489</v>
      </c>
      <c r="AH32" s="164">
        <v>2.0002051178611429</v>
      </c>
      <c r="AI32" s="165">
        <v>30.358056062785138</v>
      </c>
      <c r="AJ32" s="164">
        <v>14.680524207086808</v>
      </c>
      <c r="AK32" s="164">
        <v>11.200388608941731</v>
      </c>
      <c r="AL32" s="164">
        <v>8.2480942111128659</v>
      </c>
      <c r="AM32" s="164">
        <v>-3.7709509643562686</v>
      </c>
      <c r="AN32" s="134"/>
    </row>
    <row r="33" spans="1:40" x14ac:dyDescent="0.2">
      <c r="A33" s="20">
        <v>1999</v>
      </c>
      <c r="C33" s="165">
        <v>-1.5706454190076848</v>
      </c>
      <c r="D33" s="164">
        <v>-1.9122256781557676</v>
      </c>
      <c r="E33" s="164">
        <v>0.11238203912342269</v>
      </c>
      <c r="F33" s="164">
        <v>0.13239093429343859</v>
      </c>
      <c r="G33" s="164">
        <v>9.6807285746862204E-2</v>
      </c>
      <c r="H33" s="165">
        <v>26.163192753898944</v>
      </c>
      <c r="I33" s="164">
        <v>8.9382215658846409</v>
      </c>
      <c r="J33" s="164">
        <v>6.2330859207829885</v>
      </c>
      <c r="K33" s="164">
        <v>4.4190465047361052</v>
      </c>
      <c r="L33" s="164">
        <v>6.5728387624952118</v>
      </c>
      <c r="M33" s="165">
        <v>33.858516661092395</v>
      </c>
      <c r="N33" s="165">
        <v>31.635844344019791</v>
      </c>
      <c r="O33" s="164">
        <v>9.9161145191556166</v>
      </c>
      <c r="P33" s="164">
        <v>12.406243940672077</v>
      </c>
      <c r="Q33" s="164">
        <v>7.5960880200523881</v>
      </c>
      <c r="R33" s="164">
        <v>9.4834646693380353</v>
      </c>
      <c r="S33" s="165">
        <v>39.331168251213242</v>
      </c>
      <c r="T33" s="165">
        <v>33.206489763027477</v>
      </c>
      <c r="U33" s="164">
        <v>11.828340197311384</v>
      </c>
      <c r="V33" s="164">
        <v>12.293861901548652</v>
      </c>
      <c r="W33" s="164">
        <v>7.46369708575895</v>
      </c>
      <c r="X33" s="164">
        <v>9.3866573835911744</v>
      </c>
      <c r="Y33" s="165">
        <v>52.631714019421274</v>
      </c>
      <c r="Z33" s="164">
        <v>24.800919160697532</v>
      </c>
      <c r="AA33" s="164">
        <v>15.269285036676669</v>
      </c>
      <c r="AB33" s="164">
        <v>12.356774102637077</v>
      </c>
      <c r="AC33" s="164">
        <v>1.9478857495797979</v>
      </c>
      <c r="AD33" s="165">
        <v>44.736120225040864</v>
      </c>
      <c r="AE33" s="164">
        <v>22.459086058817398</v>
      </c>
      <c r="AF33" s="164">
        <v>12.591373514702674</v>
      </c>
      <c r="AG33" s="164">
        <v>9.6856606515207897</v>
      </c>
      <c r="AH33" s="164">
        <v>1.7431500301698064</v>
      </c>
      <c r="AI33" s="165">
        <v>32.749631701531548</v>
      </c>
      <c r="AJ33" s="164">
        <v>17.575092474667883</v>
      </c>
      <c r="AK33" s="164">
        <v>10.532095764505039</v>
      </c>
      <c r="AL33" s="164">
        <v>7.8907869554962025</v>
      </c>
      <c r="AM33" s="164">
        <v>-3.2483434931375705</v>
      </c>
      <c r="AN33" s="134"/>
    </row>
    <row r="34" spans="1:40" x14ac:dyDescent="0.2">
      <c r="A34" s="20">
        <v>2000</v>
      </c>
      <c r="C34" s="165">
        <v>0.28196678076791082</v>
      </c>
      <c r="D34" s="164">
        <v>-0.6788296001845906</v>
      </c>
      <c r="E34" s="164">
        <v>2.4093367303233602E-2</v>
      </c>
      <c r="F34" s="164">
        <v>0.23533433103526724</v>
      </c>
      <c r="G34" s="164">
        <v>0.70136868261612217</v>
      </c>
      <c r="H34" s="165">
        <v>27.139594997948706</v>
      </c>
      <c r="I34" s="164">
        <v>10.041492033649902</v>
      </c>
      <c r="J34" s="164">
        <v>6.1889192023791191</v>
      </c>
      <c r="K34" s="164">
        <v>4.3685638188644234</v>
      </c>
      <c r="L34" s="164">
        <v>6.5406199430552645</v>
      </c>
      <c r="M34" s="165">
        <v>34.905693720925917</v>
      </c>
      <c r="N34" s="165">
        <v>32.517788423904555</v>
      </c>
      <c r="O34" s="164">
        <v>11.139981375844966</v>
      </c>
      <c r="P34" s="164">
        <v>12.178788159187039</v>
      </c>
      <c r="Q34" s="164">
        <v>7.4366648631175396</v>
      </c>
      <c r="R34" s="164">
        <v>9.4554446941841643</v>
      </c>
      <c r="S34" s="165">
        <v>40.283887146881767</v>
      </c>
      <c r="T34" s="165">
        <v>32.235821643136639</v>
      </c>
      <c r="U34" s="164">
        <v>11.818810976029557</v>
      </c>
      <c r="V34" s="164">
        <v>12.154694791883806</v>
      </c>
      <c r="W34" s="164">
        <v>7.2013305320822711</v>
      </c>
      <c r="X34" s="164">
        <v>8.7540760115680438</v>
      </c>
      <c r="Y34" s="165">
        <v>52.243272214131245</v>
      </c>
      <c r="Z34" s="164">
        <v>25.6271702137294</v>
      </c>
      <c r="AA34" s="164">
        <v>14.521034438060942</v>
      </c>
      <c r="AB34" s="164">
        <v>11.944331633638775</v>
      </c>
      <c r="AC34" s="164">
        <v>1.3595410219067896</v>
      </c>
      <c r="AD34" s="165">
        <v>43.652209245928447</v>
      </c>
      <c r="AE34" s="164">
        <v>22.158950972776285</v>
      </c>
      <c r="AF34" s="164">
        <v>12.226885426841458</v>
      </c>
      <c r="AG34" s="164">
        <v>9.266372846310702</v>
      </c>
      <c r="AH34" s="164">
        <v>1.2088050932046643</v>
      </c>
      <c r="AI34" s="165">
        <v>32.233323119575125</v>
      </c>
      <c r="AJ34" s="164">
        <v>18.63927298813044</v>
      </c>
      <c r="AK34" s="164">
        <v>9.8548188238750676</v>
      </c>
      <c r="AL34" s="164">
        <v>7.4051907214749235</v>
      </c>
      <c r="AM34" s="164">
        <v>-3.6659594139053029</v>
      </c>
      <c r="AN34" s="134"/>
    </row>
    <row r="35" spans="1:40" x14ac:dyDescent="0.2">
      <c r="A35" s="20">
        <v>2001</v>
      </c>
      <c r="C35" s="165">
        <v>0.20757447605671281</v>
      </c>
      <c r="D35" s="164">
        <v>-0.62442833065979431</v>
      </c>
      <c r="E35" s="164">
        <v>-0.1367041954175644</v>
      </c>
      <c r="F35" s="164">
        <v>0.22016981907185457</v>
      </c>
      <c r="G35" s="164">
        <v>0.74853718305394112</v>
      </c>
      <c r="H35" s="165">
        <v>26.4562765521821</v>
      </c>
      <c r="I35" s="164">
        <v>8.980884547954842</v>
      </c>
      <c r="J35" s="164">
        <v>6.3121290704480746</v>
      </c>
      <c r="K35" s="164">
        <v>4.4342795431122068</v>
      </c>
      <c r="L35" s="164">
        <v>6.7289833906669818</v>
      </c>
      <c r="M35" s="165">
        <v>34.720331267981393</v>
      </c>
      <c r="N35" s="165">
        <v>31.817463974659514</v>
      </c>
      <c r="O35" s="164">
        <v>10.108733244077776</v>
      </c>
      <c r="P35" s="164">
        <v>12.344966398462544</v>
      </c>
      <c r="Q35" s="164">
        <v>7.4475740856886281</v>
      </c>
      <c r="R35" s="164">
        <v>9.6498681783247822</v>
      </c>
      <c r="S35" s="165">
        <v>40.0815186904588</v>
      </c>
      <c r="T35" s="165">
        <v>31.609889498602801</v>
      </c>
      <c r="U35" s="164">
        <v>10.733161574737569</v>
      </c>
      <c r="V35" s="164">
        <v>12.481670593880107</v>
      </c>
      <c r="W35" s="164">
        <v>7.227404266616773</v>
      </c>
      <c r="X35" s="164">
        <v>8.9013309952708397</v>
      </c>
      <c r="Y35" s="165">
        <v>51.112964064407741</v>
      </c>
      <c r="Z35" s="164">
        <v>24.554300453896058</v>
      </c>
      <c r="AA35" s="164">
        <v>14.504090280617138</v>
      </c>
      <c r="AB35" s="164">
        <v>11.910235551351331</v>
      </c>
      <c r="AC35" s="164">
        <v>0.62403647657700423</v>
      </c>
      <c r="AD35" s="165">
        <v>42.476058020246569</v>
      </c>
      <c r="AE35" s="164">
        <v>21.700915387059645</v>
      </c>
      <c r="AF35" s="164">
        <v>11.757314443309374</v>
      </c>
      <c r="AG35" s="164">
        <v>9.0178261222107494</v>
      </c>
      <c r="AH35" s="164">
        <v>0.47970076570060183</v>
      </c>
      <c r="AI35" s="165">
        <v>32.225102047201887</v>
      </c>
      <c r="AJ35" s="164">
        <v>19.688906019765014</v>
      </c>
      <c r="AK35" s="164">
        <v>9.3498318906018181</v>
      </c>
      <c r="AL35" s="164">
        <v>7.1084621363208935</v>
      </c>
      <c r="AM35" s="164">
        <v>-3.9179626658821007</v>
      </c>
      <c r="AN35" s="134"/>
    </row>
    <row r="36" spans="1:40" x14ac:dyDescent="0.2">
      <c r="A36" s="20">
        <v>2002</v>
      </c>
      <c r="C36" s="165">
        <v>-1.7469689378293858</v>
      </c>
      <c r="D36" s="164">
        <v>-2.2167564030462183</v>
      </c>
      <c r="E36" s="164">
        <v>-0.19342305660548587</v>
      </c>
      <c r="F36" s="164">
        <v>0.19766543113324736</v>
      </c>
      <c r="G36" s="164">
        <v>0.46554509068906963</v>
      </c>
      <c r="H36" s="165">
        <v>27.04995883031469</v>
      </c>
      <c r="I36" s="164">
        <v>8.9642275736526109</v>
      </c>
      <c r="J36" s="164">
        <v>6.7035579422325782</v>
      </c>
      <c r="K36" s="164">
        <v>4.4866250264856387</v>
      </c>
      <c r="L36" s="164">
        <v>6.8955482879438605</v>
      </c>
      <c r="M36" s="165">
        <v>35.50795886653372</v>
      </c>
      <c r="N36" s="165">
        <v>32.366150777138934</v>
      </c>
      <c r="O36" s="164">
        <v>10.0667986010242</v>
      </c>
      <c r="P36" s="164">
        <v>12.760157591617025</v>
      </c>
      <c r="Q36" s="164">
        <v>7.4979230106471784</v>
      </c>
      <c r="R36" s="164">
        <v>9.8443950936636817</v>
      </c>
      <c r="S36" s="165">
        <v>40.824150813357967</v>
      </c>
      <c r="T36" s="165">
        <v>34.11311971496832</v>
      </c>
      <c r="U36" s="164">
        <v>12.283555004070418</v>
      </c>
      <c r="V36" s="164">
        <v>12.953580648222509</v>
      </c>
      <c r="W36" s="164">
        <v>7.3002575795139304</v>
      </c>
      <c r="X36" s="164">
        <v>9.3788500029746125</v>
      </c>
      <c r="Y36" s="165">
        <v>57.751802828080123</v>
      </c>
      <c r="Z36" s="164">
        <v>29.672804837466256</v>
      </c>
      <c r="AA36" s="164">
        <v>16.050838555469465</v>
      </c>
      <c r="AB36" s="164">
        <v>11.961814707995847</v>
      </c>
      <c r="AC36" s="164">
        <v>6.8419083716762655E-2</v>
      </c>
      <c r="AD36" s="165">
        <v>46.004597648417516</v>
      </c>
      <c r="AE36" s="164">
        <v>24.953974351251613</v>
      </c>
      <c r="AF36" s="164">
        <v>12.139946052488087</v>
      </c>
      <c r="AG36" s="164">
        <v>8.9106757528005733</v>
      </c>
      <c r="AH36" s="164">
        <v>2.0758484454604549E-3</v>
      </c>
      <c r="AI36" s="165">
        <v>36.042636972486484</v>
      </c>
      <c r="AJ36" s="164">
        <v>22.68665728928541</v>
      </c>
      <c r="AK36" s="164">
        <v>10.591956889892714</v>
      </c>
      <c r="AL36" s="164">
        <v>6.9749044664116893</v>
      </c>
      <c r="AM36" s="164">
        <v>-4.2088073165351094</v>
      </c>
      <c r="AN36" s="134"/>
    </row>
    <row r="37" spans="1:40" x14ac:dyDescent="0.2">
      <c r="A37" s="20">
        <v>2003</v>
      </c>
      <c r="C37" s="165">
        <v>-1.3591051814140913</v>
      </c>
      <c r="D37" s="164">
        <v>-0.56633423561772278</v>
      </c>
      <c r="E37" s="164">
        <v>-0.50930823885790488</v>
      </c>
      <c r="F37" s="164">
        <v>-6.5606662382824615E-2</v>
      </c>
      <c r="G37" s="164">
        <v>-0.21785604455153568</v>
      </c>
      <c r="H37" s="165">
        <v>26.358249733588003</v>
      </c>
      <c r="I37" s="164">
        <v>8.9830977832188523</v>
      </c>
      <c r="J37" s="164">
        <v>6.4028601155348337</v>
      </c>
      <c r="K37" s="164">
        <v>4.3209659172478476</v>
      </c>
      <c r="L37" s="164">
        <v>6.6513259175864707</v>
      </c>
      <c r="M37" s="165">
        <v>35.046006199601955</v>
      </c>
      <c r="N37" s="165">
        <v>31.876675071465044</v>
      </c>
      <c r="O37" s="164">
        <v>10.122220098492948</v>
      </c>
      <c r="P37" s="164">
        <v>12.705803051856879</v>
      </c>
      <c r="Q37" s="164">
        <v>7.3586153557425895</v>
      </c>
      <c r="R37" s="164">
        <v>9.6923355385082353</v>
      </c>
      <c r="S37" s="165">
        <v>40.564431537478995</v>
      </c>
      <c r="T37" s="165">
        <v>33.235780252879131</v>
      </c>
      <c r="U37" s="164">
        <v>10.688554334110671</v>
      </c>
      <c r="V37" s="164">
        <v>13.215111290714784</v>
      </c>
      <c r="W37" s="164">
        <v>7.4242220181254135</v>
      </c>
      <c r="X37" s="164">
        <v>9.9101915830597704</v>
      </c>
      <c r="Y37" s="165">
        <v>56.883821728850883</v>
      </c>
      <c r="Z37" s="164">
        <v>28.706293550063933</v>
      </c>
      <c r="AA37" s="164">
        <v>16.43779797169465</v>
      </c>
      <c r="AB37" s="164">
        <v>11.655092272398864</v>
      </c>
      <c r="AC37" s="164">
        <v>8.4637934693447214E-2</v>
      </c>
      <c r="AD37" s="165">
        <v>46.406244638483692</v>
      </c>
      <c r="AE37" s="164">
        <v>24.945087329226563</v>
      </c>
      <c r="AF37" s="164">
        <v>12.993410388033883</v>
      </c>
      <c r="AG37" s="164">
        <v>8.4677465934999869</v>
      </c>
      <c r="AH37" s="164">
        <v>3.2772326418271057E-7</v>
      </c>
      <c r="AI37" s="165">
        <v>37.488564247981593</v>
      </c>
      <c r="AJ37" s="164">
        <v>23.127994867050294</v>
      </c>
      <c r="AK37" s="164">
        <v>10.894022283349145</v>
      </c>
      <c r="AL37" s="164">
        <v>6.9350596165049145</v>
      </c>
      <c r="AM37" s="164">
        <v>-3.4685125189227595</v>
      </c>
      <c r="AN37" s="134"/>
    </row>
    <row r="38" spans="1:40" x14ac:dyDescent="0.2">
      <c r="A38" s="20">
        <v>2004</v>
      </c>
      <c r="C38" s="165">
        <v>-1.3912340489194164</v>
      </c>
      <c r="D38" s="164">
        <v>-0.43686280404544003</v>
      </c>
      <c r="E38" s="164">
        <v>-0.50784372005217504</v>
      </c>
      <c r="F38" s="164">
        <v>4.7183674181695674E-2</v>
      </c>
      <c r="G38" s="164">
        <v>-0.49371119899951327</v>
      </c>
      <c r="H38" s="165">
        <v>26.063454259580855</v>
      </c>
      <c r="I38" s="164">
        <v>9.0264455686883611</v>
      </c>
      <c r="J38" s="164">
        <v>6.5074393391741179</v>
      </c>
      <c r="K38" s="164">
        <v>4.23047353186168</v>
      </c>
      <c r="L38" s="164">
        <v>6.299095819856694</v>
      </c>
      <c r="M38" s="165">
        <v>35.14493663187794</v>
      </c>
      <c r="N38" s="165">
        <v>31.624076263616185</v>
      </c>
      <c r="O38" s="164">
        <v>10.179514708566453</v>
      </c>
      <c r="P38" s="164">
        <v>12.640657783059856</v>
      </c>
      <c r="Q38" s="164">
        <v>7.2244358144066547</v>
      </c>
      <c r="R38" s="164">
        <v>9.3608361887189133</v>
      </c>
      <c r="S38" s="165">
        <v>40.70555863591327</v>
      </c>
      <c r="T38" s="165">
        <v>33.015310312535604</v>
      </c>
      <c r="U38" s="164">
        <v>10.616377512611892</v>
      </c>
      <c r="V38" s="164">
        <v>13.148501503112032</v>
      </c>
      <c r="W38" s="164">
        <v>7.1772521402249589</v>
      </c>
      <c r="X38" s="164">
        <v>9.8545473877184264</v>
      </c>
      <c r="Y38" s="165">
        <v>57.738116097576075</v>
      </c>
      <c r="Z38" s="164">
        <v>29.2183625179524</v>
      </c>
      <c r="AA38" s="164">
        <v>16.826149847971962</v>
      </c>
      <c r="AB38" s="164">
        <v>11.562352807247381</v>
      </c>
      <c r="AC38" s="164">
        <v>0.52944655662352225</v>
      </c>
      <c r="AD38" s="165">
        <v>45.729711944673646</v>
      </c>
      <c r="AE38" s="164">
        <v>24.781373384673149</v>
      </c>
      <c r="AF38" s="164">
        <v>12.661162164461079</v>
      </c>
      <c r="AG38" s="164">
        <v>8.2871756759999133</v>
      </c>
      <c r="AH38" s="164">
        <v>0.39819635175869456</v>
      </c>
      <c r="AI38" s="165">
        <v>39.404347748533873</v>
      </c>
      <c r="AJ38" s="164">
        <v>24.095243474723734</v>
      </c>
      <c r="AK38" s="164">
        <v>11.274500286359467</v>
      </c>
      <c r="AL38" s="164">
        <v>6.9694436822977286</v>
      </c>
      <c r="AM38" s="164">
        <v>-2.9348396948470539</v>
      </c>
      <c r="AN38" s="134"/>
    </row>
    <row r="39" spans="1:40" x14ac:dyDescent="0.2">
      <c r="A39" s="20">
        <v>2005</v>
      </c>
      <c r="C39" s="165">
        <v>-0.64582836801706001</v>
      </c>
      <c r="D39" s="164">
        <v>4.0067852307743262E-2</v>
      </c>
      <c r="E39" s="164">
        <v>-0.19274212886992681</v>
      </c>
      <c r="F39" s="164">
        <v>1.3252245728052049E-2</v>
      </c>
      <c r="G39" s="164">
        <v>-0.50640633718485628</v>
      </c>
      <c r="H39" s="165">
        <v>26.025092490753693</v>
      </c>
      <c r="I39" s="164">
        <v>9.1321059881938318</v>
      </c>
      <c r="J39" s="164">
        <v>6.5893050008938197</v>
      </c>
      <c r="K39" s="164">
        <v>4.1195825378734767</v>
      </c>
      <c r="L39" s="164">
        <v>6.1840989637925654</v>
      </c>
      <c r="M39" s="165">
        <v>35.293468176509897</v>
      </c>
      <c r="N39" s="165">
        <v>31.732748210043489</v>
      </c>
      <c r="O39" s="164">
        <v>10.3927959962252</v>
      </c>
      <c r="P39" s="164">
        <v>12.699901540963253</v>
      </c>
      <c r="Q39" s="164">
        <v>7.0722708841954711</v>
      </c>
      <c r="R39" s="164">
        <v>9.2425134260365702</v>
      </c>
      <c r="S39" s="165">
        <v>41.001123895799694</v>
      </c>
      <c r="T39" s="165">
        <v>32.378576578060546</v>
      </c>
      <c r="U39" s="164">
        <v>10.352728143917457</v>
      </c>
      <c r="V39" s="164">
        <v>12.892643669833181</v>
      </c>
      <c r="W39" s="164">
        <v>7.0590186384674176</v>
      </c>
      <c r="X39" s="164">
        <v>9.7489197632214282</v>
      </c>
      <c r="Y39" s="165">
        <v>54.880742128077287</v>
      </c>
      <c r="Z39" s="164">
        <v>29.253464637770637</v>
      </c>
      <c r="AA39" s="164">
        <v>14.268314742246565</v>
      </c>
      <c r="AB39" s="164">
        <v>11.251590456641793</v>
      </c>
      <c r="AC39" s="164">
        <v>0.83695130473996404</v>
      </c>
      <c r="AD39" s="165">
        <v>43.402383489102682</v>
      </c>
      <c r="AE39" s="164">
        <v>24.581032513456609</v>
      </c>
      <c r="AF39" s="164">
        <v>10.746469656893217</v>
      </c>
      <c r="AG39" s="164">
        <v>8.0748812129639003</v>
      </c>
      <c r="AH39" s="164">
        <v>0.72957911911062867</v>
      </c>
      <c r="AI39" s="165">
        <v>34.093134976516112</v>
      </c>
      <c r="AJ39" s="164">
        <v>22.11273249349151</v>
      </c>
      <c r="AK39" s="164">
        <v>7.8368166263389867</v>
      </c>
      <c r="AL39" s="164">
        <v>6.6779058777160696</v>
      </c>
      <c r="AM39" s="164">
        <v>-2.5343200210304579</v>
      </c>
      <c r="AN39" s="134"/>
    </row>
    <row r="40" spans="1:40" x14ac:dyDescent="0.2">
      <c r="A40" s="20">
        <v>2006</v>
      </c>
      <c r="C40" s="165">
        <v>0.84651290136587309</v>
      </c>
      <c r="D40" s="164">
        <v>0.57581133830747944</v>
      </c>
      <c r="E40" s="164">
        <v>0.30866616123263424</v>
      </c>
      <c r="F40" s="164">
        <v>0.18296603825335644</v>
      </c>
      <c r="G40" s="164">
        <v>-0.22093063642218214</v>
      </c>
      <c r="H40" s="165">
        <v>25.782149601416648</v>
      </c>
      <c r="I40" s="164">
        <v>9.1992649999054681</v>
      </c>
      <c r="J40" s="164">
        <v>6.5093839826052324</v>
      </c>
      <c r="K40" s="164">
        <v>4.065938622126799</v>
      </c>
      <c r="L40" s="164">
        <v>6.0075619967791498</v>
      </c>
      <c r="M40" s="165">
        <v>34.732351843260012</v>
      </c>
      <c r="N40" s="165">
        <v>31.383026315860945</v>
      </c>
      <c r="O40" s="164">
        <v>10.476933454246998</v>
      </c>
      <c r="P40" s="164">
        <v>12.477775269818894</v>
      </c>
      <c r="Q40" s="164">
        <v>6.9471172476191656</v>
      </c>
      <c r="R40" s="164">
        <v>8.9190891133652297</v>
      </c>
      <c r="S40" s="165">
        <v>40.333228557704302</v>
      </c>
      <c r="T40" s="165">
        <v>30.536513414495069</v>
      </c>
      <c r="U40" s="164">
        <v>9.9011221159395184</v>
      </c>
      <c r="V40" s="164">
        <v>12.169109108586259</v>
      </c>
      <c r="W40" s="164">
        <v>6.7641512093658083</v>
      </c>
      <c r="X40" s="164">
        <v>9.1400197497874114</v>
      </c>
      <c r="Y40" s="165">
        <v>48.493762051777686</v>
      </c>
      <c r="Z40" s="164">
        <v>25.657734521863816</v>
      </c>
      <c r="AA40" s="164">
        <v>12.756334628652436</v>
      </c>
      <c r="AB40" s="164">
        <v>10.011339461181892</v>
      </c>
      <c r="AC40" s="164">
        <v>0.93521513001767842</v>
      </c>
      <c r="AD40" s="165">
        <v>38.278255987422263</v>
      </c>
      <c r="AE40" s="164">
        <v>21.758715064066351</v>
      </c>
      <c r="AF40" s="164">
        <v>9.448135623040276</v>
      </c>
      <c r="AG40" s="164">
        <v>7.0713946265392957</v>
      </c>
      <c r="AH40" s="164">
        <v>0.86687236371448506</v>
      </c>
      <c r="AI40" s="165">
        <v>29.21027049801479</v>
      </c>
      <c r="AJ40" s="164">
        <v>19.201280191806504</v>
      </c>
      <c r="AK40" s="164">
        <v>6.690725293955051</v>
      </c>
      <c r="AL40" s="164">
        <v>5.7618086773323123</v>
      </c>
      <c r="AM40" s="164">
        <v>-2.4435436650790754</v>
      </c>
      <c r="AN40" s="134"/>
    </row>
    <row r="41" spans="1:40" x14ac:dyDescent="0.2">
      <c r="A41" s="20">
        <v>2007</v>
      </c>
      <c r="C41" s="165">
        <v>1.5758886563081262</v>
      </c>
      <c r="D41" s="164">
        <v>-0.6020862609670764</v>
      </c>
      <c r="E41" s="164">
        <v>0.58739739515428979</v>
      </c>
      <c r="F41" s="164">
        <v>0.35944819901058284</v>
      </c>
      <c r="G41" s="164">
        <v>1.2311293231035394</v>
      </c>
      <c r="H41" s="165">
        <v>25.621941322282147</v>
      </c>
      <c r="I41" s="164">
        <v>9.0718643667232151</v>
      </c>
      <c r="J41" s="164">
        <v>6.5690617014520045</v>
      </c>
      <c r="K41" s="164">
        <v>4.0619004436726378</v>
      </c>
      <c r="L41" s="164">
        <v>5.9191148104342917</v>
      </c>
      <c r="M41" s="165">
        <v>34.921607056319779</v>
      </c>
      <c r="N41" s="165">
        <v>31.034985266931802</v>
      </c>
      <c r="O41" s="164">
        <v>10.266914628914913</v>
      </c>
      <c r="P41" s="164">
        <v>12.515478614162213</v>
      </c>
      <c r="Q41" s="164">
        <v>6.7751107897985552</v>
      </c>
      <c r="R41" s="164">
        <v>10.012026182407345</v>
      </c>
      <c r="S41" s="165">
        <v>40.334651000969423</v>
      </c>
      <c r="T41" s="165">
        <v>29.459096610623675</v>
      </c>
      <c r="U41" s="164">
        <v>10.869000889881988</v>
      </c>
      <c r="V41" s="164">
        <v>11.928081219007922</v>
      </c>
      <c r="W41" s="164">
        <v>6.4156625907879707</v>
      </c>
      <c r="X41" s="164">
        <v>8.7808968593038053</v>
      </c>
      <c r="Y41" s="165">
        <v>44.780219852659862</v>
      </c>
      <c r="Z41" s="164">
        <v>23.459346617590676</v>
      </c>
      <c r="AA41" s="164">
        <v>11.851583797655872</v>
      </c>
      <c r="AB41" s="164">
        <v>9.3127678785359276</v>
      </c>
      <c r="AC41" s="164">
        <v>1.2096961886844759</v>
      </c>
      <c r="AD41" s="165">
        <v>34.263841780208004</v>
      </c>
      <c r="AE41" s="164">
        <v>19.51186262567202</v>
      </c>
      <c r="AF41" s="164">
        <v>8.50619902483934</v>
      </c>
      <c r="AG41" s="164">
        <v>6.4841232328584741</v>
      </c>
      <c r="AH41" s="164">
        <v>0.81483152664525771</v>
      </c>
      <c r="AI41" s="165">
        <v>25.108904739481265</v>
      </c>
      <c r="AJ41" s="164">
        <v>17.062564235380389</v>
      </c>
      <c r="AK41" s="164">
        <v>5.551208177857168</v>
      </c>
      <c r="AL41" s="164">
        <v>5.1431180753267736</v>
      </c>
      <c r="AM41" s="164">
        <v>-2.6479857490830656</v>
      </c>
      <c r="AN41" s="134"/>
    </row>
    <row r="42" spans="1:40" x14ac:dyDescent="0.2">
      <c r="A42" s="20">
        <v>2008</v>
      </c>
      <c r="C42" s="165">
        <v>1.9336029535129422</v>
      </c>
      <c r="D42" s="164">
        <v>0.93077076342050968</v>
      </c>
      <c r="E42" s="164">
        <v>0.66159729591063887</v>
      </c>
      <c r="F42" s="164">
        <v>5.6930217601245399E-2</v>
      </c>
      <c r="G42" s="164">
        <v>0.28430467658218356</v>
      </c>
      <c r="H42" s="165">
        <v>25.995862331623439</v>
      </c>
      <c r="I42" s="164">
        <v>9.5951614210622385</v>
      </c>
      <c r="J42" s="164">
        <v>6.4204266881565992</v>
      </c>
      <c r="K42" s="164">
        <v>3.9881332497936954</v>
      </c>
      <c r="L42" s="164">
        <v>5.9921409726109029</v>
      </c>
      <c r="M42" s="165">
        <v>35.024003137449377</v>
      </c>
      <c r="N42" s="165">
        <v>31.881639267579597</v>
      </c>
      <c r="O42" s="164">
        <v>11.024301954825386</v>
      </c>
      <c r="P42" s="164">
        <v>12.609052217404212</v>
      </c>
      <c r="Q42" s="164">
        <v>6.7307324434949534</v>
      </c>
      <c r="R42" s="164">
        <v>8.4244864820741423</v>
      </c>
      <c r="S42" s="165">
        <v>40.909780073405535</v>
      </c>
      <c r="T42" s="165">
        <v>29.948036314066655</v>
      </c>
      <c r="U42" s="164">
        <v>10.093531191404878</v>
      </c>
      <c r="V42" s="164">
        <v>11.947454921493575</v>
      </c>
      <c r="W42" s="164">
        <v>6.6738022258937084</v>
      </c>
      <c r="X42" s="164">
        <v>8.1401818054919577</v>
      </c>
      <c r="Y42" s="165">
        <v>44.79091432275785</v>
      </c>
      <c r="Z42" s="164">
        <v>23.078249522933366</v>
      </c>
      <c r="AA42" s="164">
        <v>12.11075073667884</v>
      </c>
      <c r="AB42" s="164">
        <v>9.7198925788789516</v>
      </c>
      <c r="AC42" s="164">
        <v>0.79167499802292229</v>
      </c>
      <c r="AD42" s="165">
        <v>32.102628604132057</v>
      </c>
      <c r="AE42" s="164">
        <v>18.700913266479425</v>
      </c>
      <c r="AF42" s="164">
        <v>7.3347518723209939</v>
      </c>
      <c r="AG42" s="164">
        <v>6.3014297449014709</v>
      </c>
      <c r="AH42" s="164">
        <v>0.67518723418639381</v>
      </c>
      <c r="AI42" s="165">
        <v>25.050788543110048</v>
      </c>
      <c r="AJ42" s="164">
        <v>16.287033737403213</v>
      </c>
      <c r="AK42" s="164">
        <v>6.0578520891529717</v>
      </c>
      <c r="AL42" s="164">
        <v>5.4148886302590133</v>
      </c>
      <c r="AM42" s="164">
        <v>-2.7089859137051482</v>
      </c>
      <c r="AN42" s="134"/>
    </row>
    <row r="43" spans="1:40" x14ac:dyDescent="0.2">
      <c r="A43" s="20">
        <v>2009</v>
      </c>
      <c r="C43" s="165">
        <v>0.4976005886543603</v>
      </c>
      <c r="D43" s="164">
        <v>0.36249676766555372</v>
      </c>
      <c r="E43" s="164">
        <v>0.39246693544622618</v>
      </c>
      <c r="F43" s="164">
        <v>-5.559058544779108E-2</v>
      </c>
      <c r="G43" s="164">
        <v>-0.2017725290112839</v>
      </c>
      <c r="H43" s="165">
        <v>26.335733770956764</v>
      </c>
      <c r="I43" s="164">
        <v>9.3562057538486076</v>
      </c>
      <c r="J43" s="164">
        <v>6.5526708393439286</v>
      </c>
      <c r="K43" s="164">
        <v>4.1076192610509663</v>
      </c>
      <c r="L43" s="164">
        <v>6.3192379167132637</v>
      </c>
      <c r="M43" s="165">
        <v>35.78523133121125</v>
      </c>
      <c r="N43" s="165">
        <v>32.230362660675219</v>
      </c>
      <c r="O43" s="164">
        <v>10.712681701532453</v>
      </c>
      <c r="P43" s="164">
        <v>12.919419376368282</v>
      </c>
      <c r="Q43" s="164">
        <v>6.9629318920741339</v>
      </c>
      <c r="R43" s="164">
        <v>8.8238257120773156</v>
      </c>
      <c r="S43" s="165">
        <v>41.679860220929704</v>
      </c>
      <c r="T43" s="165">
        <v>31.732762072020854</v>
      </c>
      <c r="U43" s="164">
        <v>10.350184933866901</v>
      </c>
      <c r="V43" s="164">
        <v>12.526952440922056</v>
      </c>
      <c r="W43" s="164">
        <v>7.018522477521925</v>
      </c>
      <c r="X43" s="164">
        <v>9.0255982410886002</v>
      </c>
      <c r="Y43" s="165">
        <v>43.066303442917871</v>
      </c>
      <c r="Z43" s="164">
        <v>21.700503258008581</v>
      </c>
      <c r="AA43" s="164">
        <v>11.582858913116818</v>
      </c>
      <c r="AB43" s="164">
        <v>9.9247217884417509</v>
      </c>
      <c r="AC43" s="164">
        <v>1.0042880219289447</v>
      </c>
      <c r="AD43" s="165">
        <v>30.657916562891526</v>
      </c>
      <c r="AE43" s="164">
        <v>17.562362218787925</v>
      </c>
      <c r="AF43" s="164">
        <v>6.865003604403662</v>
      </c>
      <c r="AG43" s="164">
        <v>6.4451059026466906</v>
      </c>
      <c r="AH43" s="164">
        <v>0.93151337563146863</v>
      </c>
      <c r="AI43" s="165">
        <v>23.388871213807498</v>
      </c>
      <c r="AJ43" s="164">
        <v>16.104819145056837</v>
      </c>
      <c r="AK43" s="164">
        <v>4.8070728058300798</v>
      </c>
      <c r="AL43" s="164">
        <v>5.3892541405295518</v>
      </c>
      <c r="AM43" s="164">
        <v>-2.9122748776089686</v>
      </c>
      <c r="AN43" s="134"/>
    </row>
    <row r="44" spans="1:40" x14ac:dyDescent="0.2">
      <c r="A44" s="20">
        <v>2010</v>
      </c>
      <c r="C44" s="165">
        <v>0.35391577179346145</v>
      </c>
      <c r="D44" s="164">
        <v>0.5375790023220558</v>
      </c>
      <c r="E44" s="164">
        <v>0.21649513305429688</v>
      </c>
      <c r="F44" s="164">
        <v>-0.10084263995472215</v>
      </c>
      <c r="G44" s="164">
        <v>-0.29931572363137393</v>
      </c>
      <c r="H44" s="165">
        <v>25.889125545976725</v>
      </c>
      <c r="I44" s="164">
        <v>9.3727980765204713</v>
      </c>
      <c r="J44" s="164">
        <v>6.4242144919771844</v>
      </c>
      <c r="K44" s="164">
        <v>3.9635939006369512</v>
      </c>
      <c r="L44" s="164">
        <v>6.1285190768421201</v>
      </c>
      <c r="M44" s="165">
        <v>35.53641898159816</v>
      </c>
      <c r="N44" s="165">
        <v>31.765522999614721</v>
      </c>
      <c r="O44" s="164">
        <v>10.743167247131703</v>
      </c>
      <c r="P44" s="164">
        <v>12.703324895024814</v>
      </c>
      <c r="Q44" s="164">
        <v>6.7721072764502743</v>
      </c>
      <c r="R44" s="164">
        <v>8.5818261921605821</v>
      </c>
      <c r="S44" s="165">
        <v>41.412816435236152</v>
      </c>
      <c r="T44" s="165">
        <v>31.411607227821257</v>
      </c>
      <c r="U44" s="164">
        <v>10.205588244809647</v>
      </c>
      <c r="V44" s="164">
        <v>12.486829761970517</v>
      </c>
      <c r="W44" s="164">
        <v>6.8729499164049965</v>
      </c>
      <c r="X44" s="164">
        <v>8.8811419157919556</v>
      </c>
      <c r="Y44" s="165">
        <v>41.421191504453212</v>
      </c>
      <c r="Z44" s="164">
        <v>20.956841863854333</v>
      </c>
      <c r="AA44" s="164">
        <v>10.892721178012582</v>
      </c>
      <c r="AB44" s="164">
        <v>9.7589269279707604</v>
      </c>
      <c r="AC44" s="164">
        <v>1.2223848393203425</v>
      </c>
      <c r="AD44" s="165">
        <v>29.207509346694525</v>
      </c>
      <c r="AE44" s="164">
        <v>16.659674372156328</v>
      </c>
      <c r="AF44" s="164">
        <v>6.5489813288190559</v>
      </c>
      <c r="AG44" s="164">
        <v>6.2209469505438664</v>
      </c>
      <c r="AH44" s="164">
        <v>1.1875899998800852</v>
      </c>
      <c r="AI44" s="165">
        <v>22.014334772140494</v>
      </c>
      <c r="AJ44" s="164">
        <v>15.007404305955808</v>
      </c>
      <c r="AK44" s="164">
        <v>4.288418322567165</v>
      </c>
      <c r="AL44" s="164">
        <v>5.2754488698657633</v>
      </c>
      <c r="AM44" s="164">
        <v>-2.5569367262482388</v>
      </c>
      <c r="AN44" s="134"/>
    </row>
    <row r="45" spans="1:40" x14ac:dyDescent="0.2">
      <c r="A45" s="20">
        <v>2011</v>
      </c>
      <c r="C45" s="165">
        <v>0.68341012320508809</v>
      </c>
      <c r="D45" s="164">
        <v>2.6462337862133405E-2</v>
      </c>
      <c r="E45" s="164">
        <v>0.20983340589142058</v>
      </c>
      <c r="F45" s="164">
        <v>-2.2667826689305729E-2</v>
      </c>
      <c r="G45" s="164">
        <v>0.4697822061424089</v>
      </c>
      <c r="H45" s="165">
        <v>26.247126753562416</v>
      </c>
      <c r="I45" s="164">
        <v>9.3309324706261432</v>
      </c>
      <c r="J45" s="164">
        <v>6.484942570184085</v>
      </c>
      <c r="K45" s="164">
        <v>3.997075034792946</v>
      </c>
      <c r="L45" s="164">
        <v>6.4341766779592415</v>
      </c>
      <c r="M45" s="165">
        <v>36.035247374893316</v>
      </c>
      <c r="N45" s="165">
        <v>32.124029048471087</v>
      </c>
      <c r="O45" s="164">
        <v>10.644470659005144</v>
      </c>
      <c r="P45" s="164">
        <v>12.827685830858163</v>
      </c>
      <c r="Q45" s="164">
        <v>6.820609546645823</v>
      </c>
      <c r="R45" s="164">
        <v>9.1681775882986862</v>
      </c>
      <c r="S45" s="165">
        <v>41.912149669801991</v>
      </c>
      <c r="T45" s="165">
        <v>31.440618925265994</v>
      </c>
      <c r="U45" s="164">
        <v>10.618008321143011</v>
      </c>
      <c r="V45" s="164">
        <v>12.617852424966742</v>
      </c>
      <c r="W45" s="164">
        <v>6.8432773733351286</v>
      </c>
      <c r="X45" s="164">
        <v>8.6983953821562778</v>
      </c>
      <c r="Y45" s="165">
        <v>41.881131831823645</v>
      </c>
      <c r="Z45" s="164">
        <v>21.197197728416469</v>
      </c>
      <c r="AA45" s="164">
        <v>10.976264928323694</v>
      </c>
      <c r="AB45" s="164">
        <v>9.9386803099493974</v>
      </c>
      <c r="AC45" s="164">
        <v>0.97153311919200636</v>
      </c>
      <c r="AD45" s="165">
        <v>28.516176218014124</v>
      </c>
      <c r="AE45" s="164">
        <v>16.390387443878264</v>
      </c>
      <c r="AF45" s="164">
        <v>6.1951353663559559</v>
      </c>
      <c r="AG45" s="164">
        <v>6.1847525996741153</v>
      </c>
      <c r="AH45" s="164">
        <v>0.94844506216370861</v>
      </c>
      <c r="AI45" s="165">
        <v>22.169155682879964</v>
      </c>
      <c r="AJ45" s="164">
        <v>15.371396047864859</v>
      </c>
      <c r="AK45" s="164">
        <v>4.4884806363814471</v>
      </c>
      <c r="AL45" s="164">
        <v>5.4013757993106992</v>
      </c>
      <c r="AM45" s="164">
        <v>-3.0920968006770466</v>
      </c>
      <c r="AN45" s="134"/>
    </row>
    <row r="46" spans="1:40" x14ac:dyDescent="0.2">
      <c r="A46" s="20">
        <v>2012</v>
      </c>
      <c r="C46" s="165">
        <v>0.23523258310875245</v>
      </c>
      <c r="D46" s="164">
        <v>6.7073610527680363E-2</v>
      </c>
      <c r="E46" s="164">
        <v>-0.14792096680857333</v>
      </c>
      <c r="F46" s="164">
        <v>-0.13263319618895381</v>
      </c>
      <c r="G46" s="164">
        <v>0.44871313558014897</v>
      </c>
      <c r="H46" s="165">
        <v>26.167321707262818</v>
      </c>
      <c r="I46" s="164">
        <v>9.1779366207706836</v>
      </c>
      <c r="J46" s="164">
        <v>6.5310364504454004</v>
      </c>
      <c r="K46" s="164">
        <v>3.9633931978220995</v>
      </c>
      <c r="L46" s="164">
        <v>6.4949554382246362</v>
      </c>
      <c r="M46" s="165">
        <v>35.925030325106285</v>
      </c>
      <c r="N46" s="165">
        <v>31.891129672307738</v>
      </c>
      <c r="O46" s="164">
        <v>10.426428176073181</v>
      </c>
      <c r="P46" s="164">
        <v>12.843312665757518</v>
      </c>
      <c r="Q46" s="164">
        <v>6.7511664269735983</v>
      </c>
      <c r="R46" s="164">
        <v>9.1973235969403966</v>
      </c>
      <c r="S46" s="165">
        <v>41.648838290151211</v>
      </c>
      <c r="T46" s="165">
        <v>31.655897089198987</v>
      </c>
      <c r="U46" s="164">
        <v>10.3593545655455</v>
      </c>
      <c r="V46" s="164">
        <v>12.99123363256609</v>
      </c>
      <c r="W46" s="164">
        <v>6.8837996231625525</v>
      </c>
      <c r="X46" s="164">
        <v>8.7486104613602471</v>
      </c>
      <c r="Y46" s="165">
        <v>42.577285063463805</v>
      </c>
      <c r="Z46" s="164">
        <v>21.305506344403593</v>
      </c>
      <c r="AA46" s="164">
        <v>11.363098356350571</v>
      </c>
      <c r="AB46" s="164">
        <v>9.9209204531519788</v>
      </c>
      <c r="AC46" s="164">
        <v>0.99670518434222</v>
      </c>
      <c r="AD46" s="165">
        <v>29.212435126993213</v>
      </c>
      <c r="AE46" s="164">
        <v>16.37738941343326</v>
      </c>
      <c r="AF46" s="164">
        <v>6.6735627262734463</v>
      </c>
      <c r="AG46" s="164">
        <v>6.1994585987303656</v>
      </c>
      <c r="AH46" s="164">
        <v>0.97096966334068946</v>
      </c>
      <c r="AI46" s="165">
        <v>21.715094200038195</v>
      </c>
      <c r="AJ46" s="164">
        <v>15.032083162362808</v>
      </c>
      <c r="AK46" s="164">
        <v>4.4918732807845023</v>
      </c>
      <c r="AL46" s="164">
        <v>5.4452099143635255</v>
      </c>
      <c r="AM46" s="164">
        <v>-3.2540721574726379</v>
      </c>
      <c r="AN46" s="134"/>
    </row>
    <row r="47" spans="1:40" x14ac:dyDescent="0.2">
      <c r="A47" s="20">
        <v>2013</v>
      </c>
      <c r="C47" s="165">
        <v>-0.43256642866206219</v>
      </c>
      <c r="D47" s="164">
        <v>0.14235741773223279</v>
      </c>
      <c r="E47" s="164">
        <v>-0.67663298417780238</v>
      </c>
      <c r="F47" s="164">
        <v>-0.21042671410925512</v>
      </c>
      <c r="G47" s="164">
        <v>0.31213585189277249</v>
      </c>
      <c r="H47" s="165">
        <v>26.320191104181468</v>
      </c>
      <c r="I47" s="164">
        <v>9.2666185569066482</v>
      </c>
      <c r="J47" s="164">
        <v>6.5277230793112286</v>
      </c>
      <c r="K47" s="164">
        <v>4.0001283217191226</v>
      </c>
      <c r="L47" s="164">
        <v>6.5257211462444662</v>
      </c>
      <c r="M47" s="165">
        <v>36.212227795234249</v>
      </c>
      <c r="N47" s="165">
        <v>32.122227758465741</v>
      </c>
      <c r="O47" s="164">
        <v>10.568151092791874</v>
      </c>
      <c r="P47" s="164">
        <v>12.864148495956323</v>
      </c>
      <c r="Q47" s="164">
        <v>6.7250592135054035</v>
      </c>
      <c r="R47" s="164">
        <v>9.2454585986266693</v>
      </c>
      <c r="S47" s="165">
        <v>42.014264449518514</v>
      </c>
      <c r="T47" s="165">
        <v>32.554794187127797</v>
      </c>
      <c r="U47" s="164">
        <v>10.425793675059642</v>
      </c>
      <c r="V47" s="164">
        <v>13.540781480134125</v>
      </c>
      <c r="W47" s="164">
        <v>6.9354859276146579</v>
      </c>
      <c r="X47" s="164">
        <v>8.9333227467338965</v>
      </c>
      <c r="Y47" s="165">
        <v>41.97807980424178</v>
      </c>
      <c r="Z47" s="164">
        <v>20.309571222588133</v>
      </c>
      <c r="AA47" s="164">
        <v>11.838228566679215</v>
      </c>
      <c r="AB47" s="164">
        <v>9.9603344423357996</v>
      </c>
      <c r="AC47" s="164">
        <v>0.74131448374013353</v>
      </c>
      <c r="AD47" s="165">
        <v>29.141959387387477</v>
      </c>
      <c r="AE47" s="164">
        <v>16.017083800975424</v>
      </c>
      <c r="AF47" s="164">
        <v>6.9754132650468081</v>
      </c>
      <c r="AG47" s="164">
        <v>6.3459367696840543</v>
      </c>
      <c r="AH47" s="164">
        <v>0.6748944627826835</v>
      </c>
      <c r="AI47" s="165">
        <v>20.778189711553548</v>
      </c>
      <c r="AJ47" s="164">
        <v>13.786950384176846</v>
      </c>
      <c r="AK47" s="164">
        <v>5.1301100519524381</v>
      </c>
      <c r="AL47" s="164">
        <v>5.5119698524051142</v>
      </c>
      <c r="AM47" s="164">
        <v>-3.6508405769808494</v>
      </c>
      <c r="AN47" s="134"/>
    </row>
    <row r="48" spans="1:40" x14ac:dyDescent="0.2">
      <c r="A48" s="20">
        <v>2014</v>
      </c>
      <c r="C48" s="165">
        <v>-0.24710887678504431</v>
      </c>
      <c r="D48" s="164">
        <v>-2.9465103867803784E-3</v>
      </c>
      <c r="E48" s="164">
        <v>-0.31007765387232156</v>
      </c>
      <c r="F48" s="164">
        <v>-0.26104428722564266</v>
      </c>
      <c r="G48" s="164">
        <v>0.32695957469970133</v>
      </c>
      <c r="H48" s="165">
        <v>26.242129884136677</v>
      </c>
      <c r="I48" s="164">
        <v>9.0962366119179219</v>
      </c>
      <c r="J48" s="164">
        <v>6.5820014207614737</v>
      </c>
      <c r="K48" s="164">
        <v>4.0454422884219108</v>
      </c>
      <c r="L48" s="164">
        <v>6.5184495630353707</v>
      </c>
      <c r="M48" s="165">
        <v>36.33976213850184</v>
      </c>
      <c r="N48" s="165">
        <v>31.933263999248823</v>
      </c>
      <c r="O48" s="164">
        <v>10.307273784889023</v>
      </c>
      <c r="P48" s="164">
        <v>12.86764148051636</v>
      </c>
      <c r="Q48" s="164">
        <v>6.7609069829229416</v>
      </c>
      <c r="R48" s="164">
        <v>9.2873518018837729</v>
      </c>
      <c r="S48" s="165">
        <v>42.030896253613989</v>
      </c>
      <c r="T48" s="165">
        <v>32.180372876033871</v>
      </c>
      <c r="U48" s="164">
        <v>10.310220295275805</v>
      </c>
      <c r="V48" s="164">
        <v>13.177719134388683</v>
      </c>
      <c r="W48" s="164">
        <v>7.021951270148584</v>
      </c>
      <c r="X48" s="164">
        <v>8.9603922271840712</v>
      </c>
      <c r="Y48" s="165">
        <v>42.075918291653501</v>
      </c>
      <c r="Z48" s="164">
        <v>20.560753495884462</v>
      </c>
      <c r="AA48" s="164">
        <v>11.871431935202814</v>
      </c>
      <c r="AB48" s="164">
        <v>9.7076236794458239</v>
      </c>
      <c r="AC48" s="164">
        <v>0.64380527296023082</v>
      </c>
      <c r="AD48" s="165">
        <v>29.315386503786623</v>
      </c>
      <c r="AE48" s="164">
        <v>15.404006305505105</v>
      </c>
      <c r="AF48" s="164">
        <v>7.6449838305510012</v>
      </c>
      <c r="AG48" s="164">
        <v>6.4163391640902745</v>
      </c>
      <c r="AH48" s="164">
        <v>0.55775329548007879</v>
      </c>
      <c r="AI48" s="165">
        <v>20.866888397360409</v>
      </c>
      <c r="AJ48" s="164">
        <v>14.340012096306435</v>
      </c>
      <c r="AK48" s="164">
        <v>4.7103605535411335</v>
      </c>
      <c r="AL48" s="164">
        <v>5.5561959699145538</v>
      </c>
      <c r="AM48" s="164">
        <v>-3.7396802224017152</v>
      </c>
      <c r="AN48" s="134"/>
    </row>
    <row r="49" spans="1:40" x14ac:dyDescent="0.2">
      <c r="A49" s="20">
        <v>2015</v>
      </c>
      <c r="C49" s="165">
        <v>0.54551583550134963</v>
      </c>
      <c r="D49" s="164">
        <v>0.32432703133438112</v>
      </c>
      <c r="E49" s="164">
        <v>6.944838362318756E-2</v>
      </c>
      <c r="F49" s="164">
        <v>-9.4139053073141188E-2</v>
      </c>
      <c r="G49" s="164">
        <v>0.24587947361691889</v>
      </c>
      <c r="H49" s="165">
        <v>27.006810113428379</v>
      </c>
      <c r="I49" s="164">
        <v>9.565139088132165</v>
      </c>
      <c r="J49" s="164">
        <v>6.6930052074033668</v>
      </c>
      <c r="K49" s="164">
        <v>4.1425194993527725</v>
      </c>
      <c r="L49" s="164">
        <v>6.6061463185400777</v>
      </c>
      <c r="M49" s="165">
        <v>37.216323011112777</v>
      </c>
      <c r="N49" s="165">
        <v>33.008921971097763</v>
      </c>
      <c r="O49" s="164">
        <v>10.905759196044462</v>
      </c>
      <c r="P49" s="164">
        <v>13.339187157441401</v>
      </c>
      <c r="Q49" s="164">
        <v>6.8964032173330612</v>
      </c>
      <c r="R49" s="164">
        <v>9.3063954974537602</v>
      </c>
      <c r="S49" s="165">
        <v>43.218434868782154</v>
      </c>
      <c r="T49" s="165">
        <v>32.463406135596415</v>
      </c>
      <c r="U49" s="164">
        <v>10.58143216471008</v>
      </c>
      <c r="V49" s="164">
        <v>13.269738773818213</v>
      </c>
      <c r="W49" s="164">
        <v>6.9905422704062028</v>
      </c>
      <c r="X49" s="164">
        <v>9.0605160238368434</v>
      </c>
      <c r="Y49" s="165">
        <v>42.141252849915418</v>
      </c>
      <c r="Z49" s="164">
        <v>20.43939820647158</v>
      </c>
      <c r="AA49" s="164">
        <v>11.993210130105822</v>
      </c>
      <c r="AB49" s="164">
        <v>9.8230406790910898</v>
      </c>
      <c r="AC49" s="164">
        <v>0.46766545822995431</v>
      </c>
      <c r="AD49" s="165">
        <v>28.809300413917409</v>
      </c>
      <c r="AE49" s="164">
        <v>14.701498995738271</v>
      </c>
      <c r="AF49" s="164">
        <v>7.7244517832087123</v>
      </c>
      <c r="AG49" s="164">
        <v>6.5702311332689955</v>
      </c>
      <c r="AH49" s="164">
        <v>0.39518012568445393</v>
      </c>
      <c r="AI49" s="165">
        <v>21.033853475925387</v>
      </c>
      <c r="AJ49" s="164">
        <v>14.01750712857886</v>
      </c>
      <c r="AK49" s="164">
        <v>5.036194907555096</v>
      </c>
      <c r="AL49" s="164">
        <v>5.5986516187516884</v>
      </c>
      <c r="AM49" s="164">
        <v>-3.6185001789602587</v>
      </c>
      <c r="AN49" s="134"/>
    </row>
    <row r="50" spans="1:40" x14ac:dyDescent="0.2">
      <c r="A50" s="20">
        <v>2016</v>
      </c>
      <c r="C50" s="165">
        <v>0.23830601314686201</v>
      </c>
      <c r="D50" s="164">
        <v>5.4907823540737366E-2</v>
      </c>
      <c r="E50" s="164">
        <v>0.12330096562226335</v>
      </c>
      <c r="F50" s="164">
        <v>-4.970279652965879E-2</v>
      </c>
      <c r="G50" s="164">
        <v>0.10980002051351795</v>
      </c>
      <c r="H50" s="165">
        <v>26.995417956685248</v>
      </c>
      <c r="I50" s="164">
        <v>9.4130012012856987</v>
      </c>
      <c r="J50" s="164">
        <v>6.7769208350792756</v>
      </c>
      <c r="K50" s="164">
        <v>4.2217903104286023</v>
      </c>
      <c r="L50" s="164">
        <v>6.5837056098916662</v>
      </c>
      <c r="M50" s="165">
        <v>37.415928635959602</v>
      </c>
      <c r="N50" s="165">
        <v>32.669749406373604</v>
      </c>
      <c r="O50" s="164">
        <v>10.701210487159779</v>
      </c>
      <c r="P50" s="164">
        <v>13.306463880380065</v>
      </c>
      <c r="Q50" s="164">
        <v>6.9118123374687537</v>
      </c>
      <c r="R50" s="164">
        <v>9.2563719188743434</v>
      </c>
      <c r="S50" s="165">
        <v>43.090260085647955</v>
      </c>
      <c r="T50" s="165">
        <v>32.431443393226743</v>
      </c>
      <c r="U50" s="164">
        <v>10.646302663619041</v>
      </c>
      <c r="V50" s="164">
        <v>13.183162914757801</v>
      </c>
      <c r="W50" s="164">
        <v>6.9615151339984127</v>
      </c>
      <c r="X50" s="164">
        <v>9.1465718983608273</v>
      </c>
      <c r="Y50" s="165">
        <v>40.926196591577991</v>
      </c>
      <c r="Z50" s="164">
        <v>19.40733579537039</v>
      </c>
      <c r="AA50" s="164">
        <v>12.210453107116571</v>
      </c>
      <c r="AB50" s="164">
        <v>9.4270809120877548</v>
      </c>
      <c r="AC50" s="164">
        <v>0.45279661362232404</v>
      </c>
      <c r="AD50" s="165">
        <v>27.706388112113515</v>
      </c>
      <c r="AE50" s="164">
        <v>13.703639246378128</v>
      </c>
      <c r="AF50" s="164">
        <v>7.764440389291166</v>
      </c>
      <c r="AG50" s="164">
        <v>6.4326379556160083</v>
      </c>
      <c r="AH50" s="164">
        <v>0.37714035744726293</v>
      </c>
      <c r="AI50" s="165">
        <v>21.691807482473582</v>
      </c>
      <c r="AJ50" s="164">
        <v>14.849559475948526</v>
      </c>
      <c r="AK50" s="164">
        <v>5.1383737568905774</v>
      </c>
      <c r="AL50" s="164">
        <v>5.2353758946951734</v>
      </c>
      <c r="AM50" s="164">
        <v>-3.5315016450606982</v>
      </c>
      <c r="AN50" s="134"/>
    </row>
    <row r="51" spans="1:40" x14ac:dyDescent="0.2">
      <c r="A51" s="20">
        <v>2017</v>
      </c>
      <c r="C51" s="165">
        <v>1.1304768716538323</v>
      </c>
      <c r="D51" s="164">
        <v>0.75792615981841471</v>
      </c>
      <c r="E51" s="164">
        <v>0.33085806517203298</v>
      </c>
      <c r="F51" s="164">
        <v>-8.7694769536838413E-2</v>
      </c>
      <c r="G51" s="164">
        <v>0.12938741620168254</v>
      </c>
      <c r="H51" s="165">
        <v>27.771920431250674</v>
      </c>
      <c r="I51" s="164">
        <v>10.070206997571926</v>
      </c>
      <c r="J51" s="164">
        <v>6.8349234613745811</v>
      </c>
      <c r="K51" s="164">
        <v>4.2767726631090781</v>
      </c>
      <c r="L51" s="164">
        <v>6.5900173091950869</v>
      </c>
      <c r="M51" s="165">
        <v>38.582871267615189</v>
      </c>
      <c r="N51" s="165">
        <v>33.583824589570312</v>
      </c>
      <c r="O51" s="164">
        <v>11.405884617337831</v>
      </c>
      <c r="P51" s="164">
        <v>13.49839114312911</v>
      </c>
      <c r="Q51" s="164">
        <v>7.0057112618230608</v>
      </c>
      <c r="R51" s="164">
        <v>9.2794673532227527</v>
      </c>
      <c r="S51" s="165">
        <v>44.394775425934824</v>
      </c>
      <c r="T51" s="165">
        <v>32.453347717916479</v>
      </c>
      <c r="U51" s="164">
        <v>10.647958457519417</v>
      </c>
      <c r="V51" s="164">
        <v>13.167533077957078</v>
      </c>
      <c r="W51" s="164">
        <v>7.0934060313599003</v>
      </c>
      <c r="X51" s="164">
        <v>9.1500799370210686</v>
      </c>
      <c r="Y51" s="165">
        <v>41.771625179397581</v>
      </c>
      <c r="Z51" s="164">
        <v>20.350400583824182</v>
      </c>
      <c r="AA51" s="164">
        <v>12.018112618227018</v>
      </c>
      <c r="AB51" s="164">
        <v>9.534444897045967</v>
      </c>
      <c r="AC51" s="164">
        <v>0.39920636643745316</v>
      </c>
      <c r="AD51" s="165">
        <v>28.058526398630985</v>
      </c>
      <c r="AE51" s="164">
        <v>14.180866476805143</v>
      </c>
      <c r="AF51" s="164">
        <v>7.5957633422902582</v>
      </c>
      <c r="AG51" s="164">
        <v>6.4895452376810772</v>
      </c>
      <c r="AH51" s="164">
        <v>0.32289062799155233</v>
      </c>
      <c r="AI51" s="165">
        <v>20.853311911321445</v>
      </c>
      <c r="AJ51" s="164">
        <v>14.557063662041427</v>
      </c>
      <c r="AK51" s="164">
        <v>4.7355696407696604</v>
      </c>
      <c r="AL51" s="164">
        <v>5.1533264230478215</v>
      </c>
      <c r="AM51" s="164">
        <v>-3.5926478145374667</v>
      </c>
      <c r="AN51" s="134"/>
    </row>
    <row r="52" spans="1:40" x14ac:dyDescent="0.2">
      <c r="A52" s="20">
        <v>2018</v>
      </c>
      <c r="C52" s="165">
        <v>1.2903897200151593</v>
      </c>
      <c r="D52" s="164">
        <v>0.74946508204411566</v>
      </c>
      <c r="E52" s="164">
        <v>0.39699611537844781</v>
      </c>
      <c r="F52" s="164">
        <v>3.0883534228656792E-2</v>
      </c>
      <c r="G52" s="164">
        <v>0.1130449883639358</v>
      </c>
      <c r="H52" s="165">
        <v>27.234659254627509</v>
      </c>
      <c r="I52" s="164">
        <v>9.6992494233573705</v>
      </c>
      <c r="J52" s="164">
        <v>6.8150694961660232</v>
      </c>
      <c r="K52" s="164">
        <v>4.2450891247261611</v>
      </c>
      <c r="L52" s="164">
        <v>6.4752512103779507</v>
      </c>
      <c r="M52" s="165">
        <v>37.916865926168981</v>
      </c>
      <c r="N52" s="165">
        <v>33.044218698817424</v>
      </c>
      <c r="O52" s="164">
        <v>11.04484782755892</v>
      </c>
      <c r="P52" s="164">
        <v>13.452234463123016</v>
      </c>
      <c r="Q52" s="164">
        <v>6.9035154928034705</v>
      </c>
      <c r="R52" s="164">
        <v>8.9701149030121083</v>
      </c>
      <c r="S52" s="165">
        <v>43.726425370358896</v>
      </c>
      <c r="T52" s="165">
        <v>31.753828978802268</v>
      </c>
      <c r="U52" s="164">
        <v>10.295382745514805</v>
      </c>
      <c r="V52" s="164">
        <v>13.055238347744568</v>
      </c>
      <c r="W52" s="164">
        <v>6.8726319585748135</v>
      </c>
      <c r="X52" s="164">
        <v>8.8570699146481715</v>
      </c>
      <c r="Y52" s="165">
        <v>39.802479719913173</v>
      </c>
      <c r="Z52" s="164">
        <v>18.75845897993889</v>
      </c>
      <c r="AA52" s="164">
        <v>11.96599994652644</v>
      </c>
      <c r="AB52" s="164">
        <v>9.1909036697519735</v>
      </c>
      <c r="AC52" s="164">
        <v>0.21707869128563673</v>
      </c>
      <c r="AD52" s="165">
        <v>26.137361590388196</v>
      </c>
      <c r="AE52" s="164">
        <v>12.822850667612066</v>
      </c>
      <c r="AF52" s="164">
        <v>7.1945253554760464</v>
      </c>
      <c r="AG52" s="164">
        <v>6.285347111465847</v>
      </c>
      <c r="AH52" s="164">
        <v>0.16460002342400143</v>
      </c>
      <c r="AI52" s="165">
        <v>18.818323986490338</v>
      </c>
      <c r="AJ52" s="164">
        <v>12.866201215844766</v>
      </c>
      <c r="AK52" s="164">
        <v>4.4357611801718093</v>
      </c>
      <c r="AL52" s="164">
        <v>4.8924780802890453</v>
      </c>
      <c r="AM52" s="164">
        <v>-3.3761164898152805</v>
      </c>
      <c r="AN52" s="134"/>
    </row>
    <row r="53" spans="1:40" x14ac:dyDescent="0.2">
      <c r="A53" s="20">
        <v>2019</v>
      </c>
      <c r="C53" s="165">
        <v>1.3411059444535582</v>
      </c>
      <c r="D53" s="164">
        <v>0.83092277399121151</v>
      </c>
      <c r="E53" s="164">
        <v>0.48600803755028504</v>
      </c>
      <c r="F53" s="164">
        <v>-8.1184306423002756E-2</v>
      </c>
      <c r="G53" s="164">
        <v>0.10535943933506856</v>
      </c>
      <c r="H53" s="165">
        <v>27.715122657480833</v>
      </c>
      <c r="I53" s="164">
        <v>9.9159647232598083</v>
      </c>
      <c r="J53" s="164">
        <v>6.9539094721662726</v>
      </c>
      <c r="K53" s="164">
        <v>4.2780706514980418</v>
      </c>
      <c r="L53" s="164">
        <v>6.5671778105567071</v>
      </c>
      <c r="M53" s="165">
        <v>38.506806936192248</v>
      </c>
      <c r="N53" s="165">
        <v>33.326856527453891</v>
      </c>
      <c r="O53" s="164">
        <v>11.199611080298908</v>
      </c>
      <c r="P53" s="164">
        <v>13.564161020145161</v>
      </c>
      <c r="Q53" s="164">
        <v>6.8809865546144167</v>
      </c>
      <c r="R53" s="164">
        <v>9.0347683848419447</v>
      </c>
      <c r="S53" s="165">
        <v>44.118540806165299</v>
      </c>
      <c r="T53" s="165">
        <v>31.985750583000332</v>
      </c>
      <c r="U53" s="164">
        <v>10.368688306307696</v>
      </c>
      <c r="V53" s="164">
        <v>13.078152982594876</v>
      </c>
      <c r="W53" s="164">
        <v>6.9621708610374196</v>
      </c>
      <c r="X53" s="164">
        <v>8.929408945506875</v>
      </c>
      <c r="Y53" s="165">
        <v>39.668153869182568</v>
      </c>
      <c r="Z53" s="164">
        <v>19.077760139016924</v>
      </c>
      <c r="AA53" s="164">
        <v>12.146455079953295</v>
      </c>
      <c r="AB53" s="164">
        <v>8.5893253966465579</v>
      </c>
      <c r="AC53" s="164">
        <v>0.1028116885319261</v>
      </c>
      <c r="AD53" s="165">
        <v>25.554024725615747</v>
      </c>
      <c r="AE53" s="164">
        <v>12.277247930565547</v>
      </c>
      <c r="AF53" s="164">
        <v>7.1740877488253947</v>
      </c>
      <c r="AG53" s="164">
        <v>6.311984970034147</v>
      </c>
      <c r="AH53" s="164">
        <v>3.8902511156792829E-2</v>
      </c>
      <c r="AI53" s="165">
        <v>17.32972820757243</v>
      </c>
      <c r="AJ53" s="164">
        <v>12.349648568253963</v>
      </c>
      <c r="AK53" s="164">
        <v>4.4432977156551408</v>
      </c>
      <c r="AL53" s="164">
        <v>4.0516951145315083</v>
      </c>
      <c r="AM53" s="164">
        <v>-3.5149131908681825</v>
      </c>
      <c r="AN53" s="134"/>
    </row>
    <row r="54" spans="1:40" x14ac:dyDescent="0.2">
      <c r="A54" s="20">
        <v>2020</v>
      </c>
      <c r="C54" s="165">
        <v>-3.059163352296479</v>
      </c>
      <c r="D54" s="164">
        <v>-2.4002050783556719</v>
      </c>
      <c r="E54" s="164">
        <v>-0.53518950818997735</v>
      </c>
      <c r="F54" s="164">
        <v>-0.18465517408023216</v>
      </c>
      <c r="G54" s="164">
        <v>6.0886408326528085E-2</v>
      </c>
      <c r="H54" s="165">
        <v>28.02791859485632</v>
      </c>
      <c r="I54" s="164">
        <v>9.363002844527216</v>
      </c>
      <c r="J54" s="164">
        <v>7.2149986465574454</v>
      </c>
      <c r="K54" s="164">
        <v>4.4278311719956651</v>
      </c>
      <c r="L54" s="164">
        <v>7.0220859317759938</v>
      </c>
      <c r="M54" s="165">
        <v>39.251779216313544</v>
      </c>
      <c r="N54" s="165">
        <v>33.958548747899712</v>
      </c>
      <c r="O54" s="164">
        <v>10.757712865915007</v>
      </c>
      <c r="P54" s="164">
        <v>14.413819448900503</v>
      </c>
      <c r="Q54" s="164">
        <v>7.1065698124953336</v>
      </c>
      <c r="R54" s="164">
        <v>11.133478826175052</v>
      </c>
      <c r="S54" s="165">
        <v>45.18240936935694</v>
      </c>
      <c r="T54" s="165">
        <v>37.017712100196192</v>
      </c>
      <c r="U54" s="164">
        <v>13.157917944270677</v>
      </c>
      <c r="V54" s="164">
        <v>14.949008957090481</v>
      </c>
      <c r="W54" s="164">
        <v>7.2912249865755658</v>
      </c>
      <c r="X54" s="164">
        <v>11.072592417848524</v>
      </c>
      <c r="Y54" s="165">
        <v>43.2009029546468</v>
      </c>
      <c r="Z54" s="164">
        <v>20.907750247392102</v>
      </c>
      <c r="AA54" s="164">
        <v>13.318903625335702</v>
      </c>
      <c r="AB54" s="164">
        <v>9.0662290946813666</v>
      </c>
      <c r="AC54" s="164">
        <v>0.36039866243464797</v>
      </c>
      <c r="AD54" s="165">
        <v>28.21137945078554</v>
      </c>
      <c r="AE54" s="164">
        <v>13.838991461516336</v>
      </c>
      <c r="AF54" s="164">
        <v>8.1628680244755412</v>
      </c>
      <c r="AG54" s="164">
        <v>6.6182101213727211</v>
      </c>
      <c r="AH54" s="164">
        <v>4.3688518617955467E-2</v>
      </c>
      <c r="AI54" s="165">
        <v>20.459161190762774</v>
      </c>
      <c r="AJ54" s="164">
        <v>15.177319166992623</v>
      </c>
      <c r="AK54" s="164">
        <v>4.9595841768222195</v>
      </c>
      <c r="AL54" s="164">
        <v>4.328570113654755</v>
      </c>
      <c r="AM54" s="164">
        <v>-4.0063122667068205</v>
      </c>
      <c r="AN54" s="134"/>
    </row>
    <row r="55" spans="1:40" x14ac:dyDescent="0.2">
      <c r="A55" s="20">
        <v>2021</v>
      </c>
      <c r="C55" s="165">
        <v>-0.31318259621287525</v>
      </c>
      <c r="D55" s="164">
        <v>-0.90823062275503863</v>
      </c>
      <c r="E55" s="164">
        <v>0.39411941264242306</v>
      </c>
      <c r="F55" s="164">
        <v>-2.7646109822914534E-2</v>
      </c>
      <c r="G55" s="164">
        <v>0.22857472372400273</v>
      </c>
      <c r="H55" s="165">
        <v>28.110536618663435</v>
      </c>
      <c r="I55" s="164">
        <v>10.105219283855229</v>
      </c>
      <c r="J55" s="164">
        <v>6.9084025827466329</v>
      </c>
      <c r="K55" s="164">
        <v>4.303687834152341</v>
      </c>
      <c r="L55" s="164">
        <v>6.7932269179092328</v>
      </c>
      <c r="M55" s="165">
        <v>38.844014626344666</v>
      </c>
      <c r="N55" s="165">
        <v>34.211088764725808</v>
      </c>
      <c r="O55" s="164">
        <v>11.568700222778448</v>
      </c>
      <c r="P55" s="164">
        <v>14.589764408595615</v>
      </c>
      <c r="Q55" s="164">
        <v>6.9144903434397955</v>
      </c>
      <c r="R55" s="164">
        <v>10.019481895060068</v>
      </c>
      <c r="S55" s="165">
        <v>44.94456677240705</v>
      </c>
      <c r="T55" s="165">
        <v>34.524271360938677</v>
      </c>
      <c r="U55" s="164">
        <v>12.476930845533488</v>
      </c>
      <c r="V55" s="164">
        <v>14.195644995953192</v>
      </c>
      <c r="W55" s="164">
        <v>6.9421364532627106</v>
      </c>
      <c r="X55" s="164">
        <v>9.7909071713360643</v>
      </c>
      <c r="Y55" s="165">
        <v>40.987052145218009</v>
      </c>
      <c r="Z55" s="164">
        <v>20.062659039956358</v>
      </c>
      <c r="AA55" s="164">
        <v>12.482225104655864</v>
      </c>
      <c r="AB55" s="164">
        <v>8.5360718910766931</v>
      </c>
      <c r="AC55" s="164">
        <v>0.1530964458755307</v>
      </c>
      <c r="AD55" s="165">
        <v>27.057695105210101</v>
      </c>
      <c r="AE55" s="164">
        <v>13.515869195854947</v>
      </c>
      <c r="AF55" s="164">
        <v>7.5213633837310407</v>
      </c>
      <c r="AG55" s="164">
        <v>6.2261671893647046</v>
      </c>
      <c r="AH55" s="164">
        <v>4.1295672605837497E-2</v>
      </c>
      <c r="AI55" s="165">
        <v>19.148416232033874</v>
      </c>
      <c r="AJ55" s="164">
        <v>14.483233473033371</v>
      </c>
      <c r="AK55" s="164">
        <v>4.1976189655391138</v>
      </c>
      <c r="AL55" s="164">
        <v>4.0253216553913758</v>
      </c>
      <c r="AM55" s="164">
        <v>-3.5577578619299879</v>
      </c>
      <c r="AN55" s="134"/>
    </row>
    <row r="56" spans="1:40" x14ac:dyDescent="0.2">
      <c r="A56" s="20">
        <v>2022</v>
      </c>
      <c r="C56" s="167">
        <v>1.2058318953031639</v>
      </c>
      <c r="D56" s="164">
        <v>-8.2180309775365668E-2</v>
      </c>
      <c r="E56" s="164">
        <v>0.62550522864308422</v>
      </c>
      <c r="F56" s="166">
        <v>2.9586051742116651E-2</v>
      </c>
      <c r="G56" s="164">
        <v>0.63292092469845518</v>
      </c>
      <c r="H56" s="167">
        <v>26.989856134354142</v>
      </c>
      <c r="I56" s="164">
        <v>9.1143223837734233</v>
      </c>
      <c r="J56" s="164">
        <v>6.930536388191114</v>
      </c>
      <c r="K56" s="166">
        <v>4.2694480887648449</v>
      </c>
      <c r="L56" s="164">
        <v>6.6755492736247559</v>
      </c>
      <c r="M56" s="167">
        <v>37.419096033865003</v>
      </c>
      <c r="N56" s="167">
        <v>33.149666241110282</v>
      </c>
      <c r="O56" s="164">
        <v>10.6061790339526</v>
      </c>
      <c r="P56" s="164">
        <v>14.152187883132688</v>
      </c>
      <c r="Q56" s="166">
        <v>6.8372115025308879</v>
      </c>
      <c r="R56" s="164">
        <v>9.2876093473040289</v>
      </c>
      <c r="S56" s="167">
        <v>43.57890614062115</v>
      </c>
      <c r="T56" s="167">
        <v>31.943834345807115</v>
      </c>
      <c r="U56" s="164">
        <v>10.688359343727964</v>
      </c>
      <c r="V56" s="164">
        <v>13.526682654489605</v>
      </c>
      <c r="W56" s="166">
        <v>6.8076254507887706</v>
      </c>
      <c r="X56" s="164">
        <v>8.6546884226055738</v>
      </c>
      <c r="Y56" s="167">
        <v>37.650134812375732</v>
      </c>
      <c r="Z56" s="164">
        <v>18.089929827988453</v>
      </c>
      <c r="AA56" s="164">
        <v>11.806138624037104</v>
      </c>
      <c r="AB56" s="166">
        <v>8.1257601435300071</v>
      </c>
      <c r="AC56" s="164">
        <v>9.7812420831816987E-2</v>
      </c>
      <c r="AD56" s="167">
        <v>26.16962885124935</v>
      </c>
      <c r="AE56" s="164">
        <v>14.020031344542176</v>
      </c>
      <c r="AF56" s="164">
        <v>6.5943828913541589</v>
      </c>
      <c r="AG56" s="166">
        <v>5.9812812325890556</v>
      </c>
      <c r="AH56" s="164">
        <v>4.3439586775602473E-2</v>
      </c>
      <c r="AI56" s="167">
        <v>16.220611226478518</v>
      </c>
      <c r="AJ56" s="164">
        <v>12.148122612975303</v>
      </c>
      <c r="AK56" s="164">
        <v>3.8572559195499885</v>
      </c>
      <c r="AL56" s="166">
        <v>3.7569114881610717</v>
      </c>
      <c r="AM56" s="164">
        <v>-3.5416787942078449</v>
      </c>
      <c r="AN56" s="134"/>
    </row>
    <row r="57" spans="1:40" x14ac:dyDescent="0.2">
      <c r="A57" s="20">
        <v>2023</v>
      </c>
      <c r="C57" s="167">
        <v>0.53334607995263417</v>
      </c>
      <c r="D57" s="166">
        <v>-9.9815348346226559E-2</v>
      </c>
      <c r="E57" s="166">
        <v>0.15167442047999155</v>
      </c>
      <c r="F57" s="166">
        <v>-6.6238431222803401E-2</v>
      </c>
      <c r="G57" s="166">
        <v>0.54772543904167903</v>
      </c>
      <c r="H57" s="167">
        <v>27.173890828366837</v>
      </c>
      <c r="I57" s="166">
        <v>9.1925703160873056</v>
      </c>
      <c r="J57" s="166">
        <v>7.0439546982933603</v>
      </c>
      <c r="K57" s="166">
        <v>4.2499149176529407</v>
      </c>
      <c r="L57" s="166">
        <v>6.6874508963332344</v>
      </c>
      <c r="M57" s="167">
        <v>37.639017496730212</v>
      </c>
      <c r="N57" s="167">
        <v>32.542914945267697</v>
      </c>
      <c r="O57" s="166">
        <v>10.451582444426018</v>
      </c>
      <c r="P57" s="166">
        <v>13.819798270474454</v>
      </c>
      <c r="Q57" s="166">
        <v>6.8042965011827219</v>
      </c>
      <c r="R57" s="166">
        <v>9.2555479361265309</v>
      </c>
      <c r="S57" s="167">
        <v>43.008041613631079</v>
      </c>
      <c r="T57" s="167">
        <v>32.00956886531506</v>
      </c>
      <c r="U57" s="166">
        <v>10.551397792772244</v>
      </c>
      <c r="V57" s="166">
        <v>13.668123849994462</v>
      </c>
      <c r="W57" s="166">
        <v>6.8705349324055236</v>
      </c>
      <c r="X57" s="166">
        <v>8.7078224970848517</v>
      </c>
      <c r="Y57" s="167">
        <v>38.324332984270129</v>
      </c>
      <c r="Z57" s="166">
        <v>18.769371767935965</v>
      </c>
      <c r="AA57" s="166">
        <v>11.745703248310532</v>
      </c>
      <c r="AB57" s="166">
        <v>8.1038563655104543</v>
      </c>
      <c r="AC57" s="166">
        <v>7.7175656554560157E-2</v>
      </c>
      <c r="AD57" s="167">
        <v>26.939963176179504</v>
      </c>
      <c r="AE57" s="166">
        <v>14.713683386123142</v>
      </c>
      <c r="AF57" s="166">
        <v>6.5693060279926492</v>
      </c>
      <c r="AG57" s="166">
        <v>5.992595392300891</v>
      </c>
      <c r="AH57" s="166">
        <v>3.6152423804200799E-2</v>
      </c>
      <c r="AI57" s="167">
        <v>16.180466584812049</v>
      </c>
      <c r="AJ57" s="166">
        <v>12.155033048858739</v>
      </c>
      <c r="AK57" s="166">
        <v>3.8622035980064489</v>
      </c>
      <c r="AL57" s="166">
        <v>3.7325044601909476</v>
      </c>
      <c r="AM57" s="166">
        <v>-3.5692745222440854</v>
      </c>
      <c r="AN57" s="134"/>
    </row>
    <row r="58" spans="1:40" x14ac:dyDescent="0.2">
      <c r="A58" s="20">
        <v>2024</v>
      </c>
      <c r="C58" s="167">
        <v>0.59105325551993404</v>
      </c>
      <c r="D58" s="166">
        <v>-0.19276337980521857</v>
      </c>
      <c r="E58" s="166">
        <v>0.18622078906765846</v>
      </c>
      <c r="F58" s="166">
        <v>-5.5755029723980248E-2</v>
      </c>
      <c r="G58" s="166">
        <v>0.6533508759814699</v>
      </c>
      <c r="H58" s="167">
        <v>27.421649036105585</v>
      </c>
      <c r="I58" s="166">
        <v>9.5358451958566945</v>
      </c>
      <c r="J58" s="166">
        <v>7.0122772490352414</v>
      </c>
      <c r="K58" s="166">
        <v>4.2273515214560655</v>
      </c>
      <c r="L58" s="166">
        <v>6.6461750697575814</v>
      </c>
      <c r="M58" s="167">
        <v>37.771267278884288</v>
      </c>
      <c r="N58" s="167">
        <v>32.775560373865545</v>
      </c>
      <c r="O58" s="166">
        <v>10.632917576580853</v>
      </c>
      <c r="P58" s="166">
        <v>13.896130000140555</v>
      </c>
      <c r="Q58" s="166">
        <v>6.756488930633485</v>
      </c>
      <c r="R58" s="166">
        <v>9.404842226184309</v>
      </c>
      <c r="S58" s="167">
        <v>43.125178616644249</v>
      </c>
      <c r="T58" s="167">
        <v>32.184507118345607</v>
      </c>
      <c r="U58" s="166">
        <v>10.825680956386073</v>
      </c>
      <c r="V58" s="166">
        <v>13.709909211072899</v>
      </c>
      <c r="W58" s="166">
        <v>6.8122439603574652</v>
      </c>
      <c r="X58" s="166">
        <v>8.7514913502028371</v>
      </c>
      <c r="Y58" s="167">
        <v>37.54536153913309</v>
      </c>
      <c r="Z58" s="166">
        <v>18.427240566636382</v>
      </c>
      <c r="AA58" s="166">
        <v>11.362095877067963</v>
      </c>
      <c r="AB58" s="166">
        <v>7.9875864494137971</v>
      </c>
      <c r="AC58" s="166">
        <v>6.0323761392131227E-2</v>
      </c>
      <c r="AD58" s="167">
        <v>26.494814449476646</v>
      </c>
      <c r="AE58" s="166">
        <v>14.488280723000791</v>
      </c>
      <c r="AF58" s="166">
        <v>6.3477852071008307</v>
      </c>
      <c r="AG58" s="166">
        <v>5.9316264817341331</v>
      </c>
      <c r="AH58" s="166">
        <v>1.9007153018072109E-2</v>
      </c>
      <c r="AI58" s="167">
        <v>15.87489219632768</v>
      </c>
      <c r="AJ58" s="166">
        <v>12.04141996534447</v>
      </c>
      <c r="AK58" s="166">
        <v>3.7231255756509642</v>
      </c>
      <c r="AL58" s="166">
        <v>3.6636037173512617</v>
      </c>
      <c r="AM58" s="166">
        <v>-3.5532570620190134</v>
      </c>
      <c r="AN58" s="134"/>
    </row>
    <row r="59" spans="1:40" x14ac:dyDescent="0.2">
      <c r="A59" s="20">
        <v>2025</v>
      </c>
      <c r="C59" s="167">
        <v>0.47560443743588576</v>
      </c>
      <c r="D59" s="166">
        <v>-8.4395233044310139E-2</v>
      </c>
      <c r="E59" s="166">
        <v>0.13673690250493531</v>
      </c>
      <c r="F59" s="166">
        <v>-7.7112788172691626E-2</v>
      </c>
      <c r="G59" s="166">
        <v>0.50037555614795393</v>
      </c>
      <c r="H59" s="167">
        <v>27.354778483819111</v>
      </c>
      <c r="I59" s="166">
        <v>9.5641736888224322</v>
      </c>
      <c r="J59" s="166">
        <v>6.9969082227306423</v>
      </c>
      <c r="K59" s="166">
        <v>4.1982140917195725</v>
      </c>
      <c r="L59" s="166">
        <v>6.5954824805464645</v>
      </c>
      <c r="M59" s="167">
        <v>37.67116855082373</v>
      </c>
      <c r="N59" s="167">
        <v>32.843718503773317</v>
      </c>
      <c r="O59" s="166">
        <v>10.71428226139127</v>
      </c>
      <c r="P59" s="166">
        <v>13.953840656919766</v>
      </c>
      <c r="Q59" s="166">
        <v>6.7041649031916073</v>
      </c>
      <c r="R59" s="166">
        <v>9.4482725704131578</v>
      </c>
      <c r="S59" s="167">
        <v>43.160108570777936</v>
      </c>
      <c r="T59" s="167">
        <v>32.368114066337426</v>
      </c>
      <c r="U59" s="166">
        <v>10.79867749443558</v>
      </c>
      <c r="V59" s="166">
        <v>13.817103754414831</v>
      </c>
      <c r="W59" s="166">
        <v>6.7812776913643003</v>
      </c>
      <c r="X59" s="166">
        <v>8.9478970142652035</v>
      </c>
      <c r="Y59" s="167">
        <v>36.927757905297661</v>
      </c>
      <c r="Z59" s="166">
        <v>18.147599154410059</v>
      </c>
      <c r="AA59" s="166">
        <v>11.051782656846008</v>
      </c>
      <c r="AB59" s="166">
        <v>7.9112651215359238</v>
      </c>
      <c r="AC59" s="166">
        <v>4.7315659204439739E-2</v>
      </c>
      <c r="AD59" s="167">
        <v>26.114721046212523</v>
      </c>
      <c r="AE59" s="166">
        <v>14.268414744290613</v>
      </c>
      <c r="AF59" s="166">
        <v>6.1692910543147228</v>
      </c>
      <c r="AG59" s="166">
        <v>5.9010779969550216</v>
      </c>
      <c r="AH59" s="166">
        <v>6.1419373509428209E-3</v>
      </c>
      <c r="AI59" s="167">
        <v>15.552648613319914</v>
      </c>
      <c r="AJ59" s="166">
        <v>11.864016260825473</v>
      </c>
      <c r="AK59" s="166">
        <v>3.6154284790555589</v>
      </c>
      <c r="AL59" s="166">
        <v>3.6132639826350279</v>
      </c>
      <c r="AM59" s="166">
        <v>-3.5400601091961477</v>
      </c>
      <c r="AN59" s="134"/>
    </row>
    <row r="60" spans="1:40" x14ac:dyDescent="0.2">
      <c r="A60" s="20">
        <v>2026</v>
      </c>
      <c r="C60" s="167">
        <v>0.29372494661840953</v>
      </c>
      <c r="D60" s="166">
        <v>-0.11398084317234937</v>
      </c>
      <c r="E60" s="166">
        <v>0.32337941774162615</v>
      </c>
      <c r="F60" s="166">
        <v>-5.8104417921548739E-2</v>
      </c>
      <c r="G60" s="166">
        <v>0.14243078997068065</v>
      </c>
      <c r="H60" s="167">
        <v>27.548631814040387</v>
      </c>
      <c r="I60" s="166">
        <v>9.8387502299190519</v>
      </c>
      <c r="J60" s="166">
        <v>6.9787836937073395</v>
      </c>
      <c r="K60" s="166">
        <v>4.1951586754407497</v>
      </c>
      <c r="L60" s="166">
        <v>6.5359392149732454</v>
      </c>
      <c r="M60" s="167">
        <v>37.736702244493465</v>
      </c>
      <c r="N60" s="167">
        <v>33.233185134261291</v>
      </c>
      <c r="O60" s="166">
        <v>10.88912390217801</v>
      </c>
      <c r="P60" s="166">
        <v>14.230550256892485</v>
      </c>
      <c r="Q60" s="166">
        <v>6.6853900849338048</v>
      </c>
      <c r="R60" s="166">
        <v>9.5161565597677811</v>
      </c>
      <c r="S60" s="167">
        <v>43.421255564714365</v>
      </c>
      <c r="T60" s="167">
        <v>32.939460187642879</v>
      </c>
      <c r="U60" s="166">
        <v>11.00310474535036</v>
      </c>
      <c r="V60" s="166">
        <v>13.90717083915086</v>
      </c>
      <c r="W60" s="166">
        <v>6.7434945028553548</v>
      </c>
      <c r="X60" s="166">
        <v>9.373725769797101</v>
      </c>
      <c r="Y60" s="167">
        <v>36.221550636837755</v>
      </c>
      <c r="Z60" s="166">
        <v>17.886887148432095</v>
      </c>
      <c r="AA60" s="166">
        <v>10.676991930020485</v>
      </c>
      <c r="AB60" s="166">
        <v>7.8022224824312607</v>
      </c>
      <c r="AC60" s="166">
        <v>3.7078631954011142E-2</v>
      </c>
      <c r="AD60" s="167">
        <v>25.677182607289073</v>
      </c>
      <c r="AE60" s="166">
        <v>14.063431870332568</v>
      </c>
      <c r="AF60" s="166">
        <v>5.9505293530840024</v>
      </c>
      <c r="AG60" s="166">
        <v>5.8425926047283827</v>
      </c>
      <c r="AH60" s="166">
        <v>2.2583351442157602E-3</v>
      </c>
      <c r="AI60" s="167">
        <v>15.201776421780005</v>
      </c>
      <c r="AJ60" s="166">
        <v>11.699975360557307</v>
      </c>
      <c r="AK60" s="166">
        <v>3.4761474512330479</v>
      </c>
      <c r="AL60" s="166">
        <v>3.5467906038526555</v>
      </c>
      <c r="AM60" s="166">
        <v>-3.5211369938630019</v>
      </c>
      <c r="AN60" s="134"/>
    </row>
    <row r="61" spans="1:40" x14ac:dyDescent="0.2">
      <c r="A61" s="20">
        <v>2027</v>
      </c>
      <c r="C61" s="167">
        <v>-7.6288326706105178E-2</v>
      </c>
      <c r="D61" s="166">
        <v>-0.31680454889011028</v>
      </c>
      <c r="E61" s="166">
        <v>0.30399775365052711</v>
      </c>
      <c r="F61" s="166">
        <v>-6.4185781823267146E-2</v>
      </c>
      <c r="G61" s="166">
        <v>7.0425035674845252E-4</v>
      </c>
      <c r="H61" s="167">
        <v>27.38788249496254</v>
      </c>
      <c r="I61" s="166">
        <v>9.7914741615282832</v>
      </c>
      <c r="J61" s="166">
        <v>6.9741548592700164</v>
      </c>
      <c r="K61" s="166">
        <v>4.1681808056101461</v>
      </c>
      <c r="L61" s="166">
        <v>6.4540726685540921</v>
      </c>
      <c r="M61" s="167">
        <v>37.479361821434424</v>
      </c>
      <c r="N61" s="167">
        <v>33.039436450368697</v>
      </c>
      <c r="O61" s="166">
        <v>10.827964153349265</v>
      </c>
      <c r="P61" s="166">
        <v>14.237053445821021</v>
      </c>
      <c r="Q61" s="166">
        <v>6.6335336569748922</v>
      </c>
      <c r="R61" s="166">
        <v>9.5032884363286954</v>
      </c>
      <c r="S61" s="167">
        <v>43.130915776840581</v>
      </c>
      <c r="T61" s="167">
        <v>33.115724777074803</v>
      </c>
      <c r="U61" s="166">
        <v>11.144768702239377</v>
      </c>
      <c r="V61" s="166">
        <v>13.933055692170496</v>
      </c>
      <c r="W61" s="166">
        <v>6.6977194387981598</v>
      </c>
      <c r="X61" s="166">
        <v>9.502584185971946</v>
      </c>
      <c r="Y61" s="167">
        <v>35.591043918345058</v>
      </c>
      <c r="Z61" s="166">
        <v>17.712401446716282</v>
      </c>
      <c r="AA61" s="166">
        <v>10.311856535514396</v>
      </c>
      <c r="AB61" s="166">
        <v>7.6812506636786404</v>
      </c>
      <c r="AC61" s="166">
        <v>2.9055137768767558E-2</v>
      </c>
      <c r="AD61" s="167">
        <v>25.289523011971909</v>
      </c>
      <c r="AE61" s="166">
        <v>13.926243786231385</v>
      </c>
      <c r="AF61" s="166">
        <v>5.7305804499029431</v>
      </c>
      <c r="AG61" s="166">
        <v>5.7742775149883903</v>
      </c>
      <c r="AH61" s="166">
        <v>1.9411261822282842E-3</v>
      </c>
      <c r="AI61" s="167">
        <v>15.01865824971925</v>
      </c>
      <c r="AJ61" s="166">
        <v>11.6295079437055</v>
      </c>
      <c r="AK61" s="166">
        <v>3.3427821649167382</v>
      </c>
      <c r="AL61" s="166">
        <v>3.4752814907315792</v>
      </c>
      <c r="AM61" s="166">
        <v>-3.4289133496345672</v>
      </c>
      <c r="AN61" s="134"/>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landscape" r:id="rId1"/>
  <headerFooter>
    <oddHeader>&amp;L&amp;A</oddHeader>
  </headerFooter>
  <colBreaks count="3" manualBreakCount="3">
    <brk id="13" max="60" man="1"/>
    <brk id="24" max="1048575" man="1"/>
    <brk id="34" max="60" man="1"/>
  </colBreaks>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J98"/>
  <sheetViews>
    <sheetView zoomScale="104" zoomScaleNormal="104" workbookViewId="0">
      <pane xSplit="2" ySplit="8" topLeftCell="C9" activePane="bottomRight" state="frozen"/>
      <selection pane="topRight"/>
      <selection pane="bottomLeft"/>
      <selection pane="bottomRight"/>
    </sheetView>
  </sheetViews>
  <sheetFormatPr baseColWidth="10" defaultColWidth="10.6640625" defaultRowHeight="10" x14ac:dyDescent="0.2"/>
  <cols>
    <col min="1" max="1" width="5.44140625" style="102" customWidth="1"/>
    <col min="2" max="2" width="50.21875" style="95" customWidth="1"/>
    <col min="3" max="10" width="18.88671875" style="94" customWidth="1"/>
  </cols>
  <sheetData>
    <row r="1" spans="1:10" x14ac:dyDescent="0.2">
      <c r="C1" s="169"/>
      <c r="D1" s="96"/>
      <c r="E1" s="96"/>
      <c r="F1" s="96"/>
      <c r="G1" s="96"/>
      <c r="H1" s="96"/>
      <c r="I1" s="96"/>
      <c r="J1" s="96"/>
    </row>
    <row r="2" spans="1:10" x14ac:dyDescent="0.2">
      <c r="D2" s="96"/>
      <c r="E2" s="96"/>
      <c r="F2" s="96"/>
      <c r="G2" s="96"/>
      <c r="H2" s="96"/>
      <c r="I2" s="96"/>
      <c r="J2" s="96"/>
    </row>
    <row r="3" spans="1:10" ht="21" x14ac:dyDescent="0.2">
      <c r="B3" s="104" t="str">
        <f>IF(desc!$B$1=1,desc!$A$177,IF(desc!$B$1=2,desc!$B$177,IF(desc!$B$1=3,desc!$C$177,desc!$D$177)))</f>
        <v>Covid-19: Massnahmen der öffentlichen Haushalte (in CHF)</v>
      </c>
      <c r="C3" s="97"/>
      <c r="D3" s="96"/>
      <c r="E3" s="96"/>
      <c r="F3" s="96"/>
      <c r="G3" s="96"/>
      <c r="H3" s="96"/>
      <c r="I3" s="96"/>
      <c r="J3" s="96"/>
    </row>
    <row r="4" spans="1:10" x14ac:dyDescent="0.2">
      <c r="B4" s="98"/>
      <c r="D4" s="96"/>
      <c r="E4" s="96"/>
      <c r="F4" s="96"/>
      <c r="G4" s="96"/>
      <c r="H4" s="96"/>
      <c r="I4" s="96"/>
      <c r="J4" s="96"/>
    </row>
    <row r="5" spans="1:10" x14ac:dyDescent="0.2">
      <c r="B5" s="99"/>
      <c r="D5" s="96"/>
      <c r="E5" s="96"/>
      <c r="F5" s="96"/>
      <c r="G5" s="96"/>
      <c r="H5" s="96"/>
      <c r="I5" s="96"/>
      <c r="J5" s="96"/>
    </row>
    <row r="6" spans="1:10" x14ac:dyDescent="0.2">
      <c r="E6" s="96"/>
    </row>
    <row r="8" spans="1:10" ht="10.5" x14ac:dyDescent="0.2">
      <c r="A8" s="111"/>
      <c r="B8" s="105" t="str">
        <f>IF(desc!$B$1=1,desc!$A$123,IF(desc!$B$1=2,desc!$B$123,IF(desc!$B$1=3,desc!$C$123,desc!$D$123)))</f>
        <v>Massnahme</v>
      </c>
      <c r="C8" s="100">
        <v>2020</v>
      </c>
      <c r="D8" s="100">
        <v>2021</v>
      </c>
      <c r="E8" s="100">
        <v>2022</v>
      </c>
      <c r="F8" s="100">
        <v>2023</v>
      </c>
      <c r="G8" s="100">
        <v>2024</v>
      </c>
      <c r="H8" s="100">
        <v>2025</v>
      </c>
      <c r="I8" s="100">
        <v>2026</v>
      </c>
      <c r="J8" s="100">
        <v>2027</v>
      </c>
    </row>
    <row r="9" spans="1:10" ht="10.5" x14ac:dyDescent="0.2">
      <c r="A9" s="111"/>
      <c r="B9" s="113" t="str">
        <f>IF(desc!$B$1=1,desc!$A$124,IF(desc!$B$1=2,desc!$B$124,IF(desc!$B$1=3,desc!$C$124,desc!$D$124)))</f>
        <v>Staat, GFS Ausgaben</v>
      </c>
      <c r="C9" s="101">
        <v>16865828564.739998</v>
      </c>
      <c r="D9" s="101">
        <v>16512865668.500004</v>
      </c>
      <c r="E9" s="101">
        <v>5507525737.1800013</v>
      </c>
      <c r="F9" s="101">
        <v>339122093.63999999</v>
      </c>
      <c r="G9" s="101">
        <v>18961500</v>
      </c>
      <c r="H9" s="101">
        <v>18363800</v>
      </c>
      <c r="I9" s="101">
        <v>16166200</v>
      </c>
      <c r="J9" s="101">
        <v>14970900</v>
      </c>
    </row>
    <row r="10" spans="1:10" ht="10.5" x14ac:dyDescent="0.2">
      <c r="A10" s="111"/>
      <c r="B10" s="104"/>
      <c r="C10" s="112"/>
      <c r="D10" s="112"/>
      <c r="E10" s="112"/>
      <c r="F10" s="112"/>
      <c r="G10" s="112"/>
      <c r="H10" s="112"/>
      <c r="I10" s="112"/>
      <c r="J10" s="112"/>
    </row>
    <row r="11" spans="1:10" ht="10.5" x14ac:dyDescent="0.2">
      <c r="A11" s="111"/>
      <c r="B11" s="105"/>
      <c r="C11" s="100"/>
      <c r="D11" s="100"/>
      <c r="E11" s="100"/>
      <c r="F11" s="100"/>
      <c r="G11" s="100"/>
      <c r="H11" s="100"/>
      <c r="I11" s="100"/>
      <c r="J11" s="100"/>
    </row>
    <row r="12" spans="1:10" s="111" customFormat="1" ht="10.5" x14ac:dyDescent="0.2">
      <c r="B12" s="115" t="str">
        <f>IF(desc!$B$1=1,desc!$A$125,IF(desc!$B$1=2,desc!$B$125,IF(desc!$B$1=3,desc!$C$125,desc!$D$125)))</f>
        <v>Bund, Total (Aufwand und Investitionsausgaben)</v>
      </c>
      <c r="C12" s="119">
        <v>17157888508.610003</v>
      </c>
      <c r="D12" s="119">
        <v>14098348085.609999</v>
      </c>
      <c r="E12" s="119">
        <v>3496709374.1500001</v>
      </c>
      <c r="F12" s="119">
        <v>662756542.65999997</v>
      </c>
      <c r="G12" s="119">
        <v>-11538500</v>
      </c>
      <c r="H12" s="119">
        <v>-13136200</v>
      </c>
      <c r="I12" s="119">
        <v>-16333800</v>
      </c>
      <c r="J12" s="119">
        <v>-18529100</v>
      </c>
    </row>
    <row r="13" spans="1:10" s="111" customFormat="1" ht="23.75" customHeight="1" x14ac:dyDescent="0.2">
      <c r="B13" s="116" t="str">
        <f>IF(desc!$B$1=1,desc!$A$126,IF(desc!$B$1=2,desc!$B$126,IF(desc!$B$1=3,desc!$C$126,desc!$D$126)))</f>
        <v>Bund, finanzielle und nicht berücksichtigte Transaktionen im GFS-Modell</v>
      </c>
      <c r="C13" s="126">
        <v>3019019799</v>
      </c>
      <c r="D13" s="126">
        <v>37903396.620000005</v>
      </c>
      <c r="E13" s="126">
        <v>19650113.370000005</v>
      </c>
      <c r="F13" s="126">
        <v>323634449.01999998</v>
      </c>
      <c r="G13" s="126">
        <v>-30500000</v>
      </c>
      <c r="H13" s="126">
        <v>-31500000</v>
      </c>
      <c r="I13" s="126">
        <v>-32500000</v>
      </c>
      <c r="J13" s="126">
        <v>-33500000</v>
      </c>
    </row>
    <row r="14" spans="1:10" s="111" customFormat="1" ht="10.5" x14ac:dyDescent="0.2">
      <c r="B14" s="117" t="str">
        <f>IF(desc!$B$1=1,desc!$A$127,IF(desc!$B$1=2,desc!$B$127,IF(desc!$B$1=3,desc!$C$127,desc!$D$127)))</f>
        <v>Bund, GFS Ausgaben</v>
      </c>
      <c r="C14" s="132">
        <v>14138868709.610003</v>
      </c>
      <c r="D14" s="132">
        <v>14060444688.989998</v>
      </c>
      <c r="E14" s="132">
        <v>3477059260.7800002</v>
      </c>
      <c r="F14" s="132">
        <v>339122093.63999999</v>
      </c>
      <c r="G14" s="132">
        <v>18961500</v>
      </c>
      <c r="H14" s="132">
        <v>18363800</v>
      </c>
      <c r="I14" s="132">
        <v>16166200</v>
      </c>
      <c r="J14" s="132">
        <v>14970900</v>
      </c>
    </row>
    <row r="15" spans="1:10" x14ac:dyDescent="0.2">
      <c r="B15" s="106" t="str">
        <f>IF(desc!$B$1=1,desc!$A$128,IF(desc!$B$1=2,desc!$B$128,IF(desc!$B$1=3,desc!$C$128,desc!$D$128)))</f>
        <v>Abgeltung Ortsverkehr</v>
      </c>
      <c r="C15" s="96">
        <v>30860254</v>
      </c>
      <c r="D15" s="96">
        <v>59752549</v>
      </c>
      <c r="E15" s="96">
        <v>0</v>
      </c>
      <c r="F15" s="96">
        <v>114918</v>
      </c>
      <c r="G15" s="96"/>
      <c r="H15" s="96"/>
      <c r="I15" s="96"/>
      <c r="J15" s="96"/>
    </row>
    <row r="16" spans="1:10" x14ac:dyDescent="0.2">
      <c r="B16" s="28" t="str">
        <f>IF(desc!$B$1=1,desc!$A$129,IF(desc!$B$1=2,desc!$B$129,IF(desc!$B$1=3,desc!$C$129,desc!$D$129)))</f>
        <v>Abgeltung Regionaler Personenverkehr</v>
      </c>
      <c r="C16" s="96">
        <v>82882115</v>
      </c>
      <c r="D16" s="96">
        <v>0</v>
      </c>
      <c r="E16" s="96">
        <v>106590786</v>
      </c>
      <c r="F16" s="96"/>
      <c r="G16" s="96"/>
      <c r="H16" s="96"/>
      <c r="I16" s="96"/>
      <c r="J16" s="96"/>
    </row>
    <row r="17" spans="2:10" x14ac:dyDescent="0.2">
      <c r="B17" s="28" t="str">
        <f>IF(desc!$B$1=1,desc!$A$130,IF(desc!$B$1=2,desc!$B$130,IF(desc!$B$1=3,desc!$C$130,desc!$D$130)))</f>
        <v>Abgeltung Schienengüterverkehr</v>
      </c>
      <c r="C17" s="96">
        <v>48100000</v>
      </c>
      <c r="D17" s="96">
        <v>39881745</v>
      </c>
      <c r="E17" s="96">
        <v>4525000</v>
      </c>
      <c r="F17" s="96"/>
      <c r="G17" s="96"/>
      <c r="H17" s="96"/>
      <c r="I17" s="96"/>
      <c r="J17" s="96"/>
    </row>
    <row r="18" spans="2:10" x14ac:dyDescent="0.2">
      <c r="B18" s="28" t="str">
        <f>IF(desc!$B$1=1,desc!$A$131,IF(desc!$B$1=2,desc!$B$131,IF(desc!$B$1=3,desc!$C$131,desc!$D$131)))</f>
        <v>Ausbau der indirekten Presseförderung</v>
      </c>
      <c r="C18" s="96">
        <v>11778456.050000001</v>
      </c>
      <c r="D18" s="96">
        <v>17489615.620000001</v>
      </c>
      <c r="E18" s="96"/>
      <c r="F18" s="96"/>
      <c r="G18" s="96"/>
      <c r="H18" s="96"/>
      <c r="I18" s="96"/>
      <c r="J18" s="96"/>
    </row>
    <row r="19" spans="2:10" x14ac:dyDescent="0.2">
      <c r="B19" s="28" t="str">
        <f>IF(desc!$B$1=1,desc!$A$132,IF(desc!$B$1=2,desc!$B$132,IF(desc!$B$1=3,desc!$C$132,desc!$D$132)))</f>
        <v>Autoverlad</v>
      </c>
      <c r="C19" s="96">
        <v>4100000</v>
      </c>
      <c r="D19" s="96">
        <v>0</v>
      </c>
      <c r="E19" s="96"/>
      <c r="F19" s="96"/>
      <c r="G19" s="96"/>
      <c r="H19" s="96"/>
      <c r="I19" s="96"/>
      <c r="J19" s="96"/>
    </row>
    <row r="20" spans="2:10" x14ac:dyDescent="0.2">
      <c r="B20" s="28" t="str">
        <f>IF(desc!$B$1=1,desc!$A$133,IF(desc!$B$1=2,desc!$B$133,IF(desc!$B$1=3,desc!$C$133,desc!$D$133)))</f>
        <v>Beitrag Schweiz an Internationaler Währungsfonds (IWF)</v>
      </c>
      <c r="C20" s="96">
        <v>25000000</v>
      </c>
      <c r="D20" s="96"/>
      <c r="E20" s="96"/>
      <c r="F20" s="96"/>
      <c r="G20" s="96"/>
      <c r="H20" s="96"/>
      <c r="I20" s="96"/>
      <c r="J20" s="96"/>
    </row>
    <row r="21" spans="2:10" ht="20" x14ac:dyDescent="0.2">
      <c r="B21" s="123" t="str">
        <f>IF(desc!$B$1=1,desc!$A$179,IF(desc!$B$1=2,desc!$B$179,IF(desc!$B$1=3,desc!$C$179,desc!$D$179)))</f>
        <v>Beitrag Schweiz an diverse Internationale Organisationen (WHO, Unicef etc.)</v>
      </c>
      <c r="C21" s="96"/>
      <c r="D21" s="96">
        <v>225999549.25</v>
      </c>
      <c r="E21" s="96"/>
      <c r="F21" s="96"/>
      <c r="G21" s="96"/>
      <c r="H21" s="96"/>
      <c r="I21" s="96"/>
      <c r="J21" s="96"/>
    </row>
    <row r="22" spans="2:10" x14ac:dyDescent="0.2">
      <c r="B22" s="123" t="str">
        <f>IF(desc!$B$1=1,desc!$A$134,IF(desc!$B$1=2,desc!$B$134,IF(desc!$B$1=3,desc!$C$134,desc!$D$134)))</f>
        <v>Beschaffung Arzneimittel</v>
      </c>
      <c r="C22" s="96">
        <v>2939448.56</v>
      </c>
      <c r="D22" s="96"/>
      <c r="E22" s="96"/>
      <c r="F22" s="96"/>
      <c r="G22" s="96"/>
      <c r="H22" s="96"/>
      <c r="I22" s="96"/>
      <c r="J22" s="96"/>
    </row>
    <row r="23" spans="2:10" x14ac:dyDescent="0.2">
      <c r="B23" s="123" t="str">
        <f>IF(desc!$B$1=1,desc!$A$134,IF(desc!$B$1=2,desc!$B$134,IF(desc!$B$1=3,desc!$C$134,desc!$D$134)))</f>
        <v>Beschaffung Arzneimittel</v>
      </c>
      <c r="C23" s="96"/>
      <c r="D23" s="96">
        <v>21938515.43</v>
      </c>
      <c r="E23" s="96">
        <v>21419834.359999999</v>
      </c>
      <c r="F23" s="96">
        <v>23276335.329999998</v>
      </c>
      <c r="G23" s="96"/>
      <c r="H23" s="96"/>
      <c r="I23" s="96"/>
      <c r="J23" s="96"/>
    </row>
    <row r="24" spans="2:10" x14ac:dyDescent="0.2">
      <c r="B24" s="123" t="str">
        <f>IF(desc!$B$1=1,desc!$A$135,IF(desc!$B$1=2,desc!$B$135,IF(desc!$B$1=3,desc!$C$135,desc!$D$135)))</f>
        <v>Beschaffung Sanitätsmaterial</v>
      </c>
      <c r="C24" s="96">
        <v>618149560.94000006</v>
      </c>
      <c r="D24" s="96">
        <v>666066989.45000005</v>
      </c>
      <c r="E24" s="96">
        <v>585001730.94000006</v>
      </c>
      <c r="F24" s="96">
        <v>152894397.80000001</v>
      </c>
      <c r="G24" s="96"/>
      <c r="H24" s="96"/>
      <c r="I24" s="96"/>
      <c r="J24" s="96"/>
    </row>
    <row r="25" spans="2:10" x14ac:dyDescent="0.2">
      <c r="B25" s="123" t="str">
        <f>IF(desc!$B$1=1,desc!$A$136,IF(desc!$B$1=2,desc!$B$136,IF(desc!$B$1=3,desc!$C$136,desc!$D$136)))</f>
        <v>Wertberichtigung Sanitätsmaterial</v>
      </c>
      <c r="C25" s="96"/>
      <c r="D25" s="96">
        <v>472185630.62</v>
      </c>
      <c r="E25" s="96">
        <v>507400174.06</v>
      </c>
      <c r="F25" s="96">
        <v>467406360.39999998</v>
      </c>
      <c r="G25" s="96"/>
      <c r="H25" s="96"/>
      <c r="I25" s="96"/>
      <c r="J25" s="96"/>
    </row>
    <row r="26" spans="2:10" x14ac:dyDescent="0.2">
      <c r="B26" s="123" t="str">
        <f>IF(desc!$B$1=1,desc!$A$137,IF(desc!$B$1=2,desc!$B$137,IF(desc!$B$1=3,desc!$C$137,desc!$D$137)))</f>
        <v>Beitrag an Schweiz Tourismus</v>
      </c>
      <c r="C26" s="96">
        <v>13200000</v>
      </c>
      <c r="D26" s="96">
        <v>26800000</v>
      </c>
      <c r="E26" s="96"/>
      <c r="F26" s="96"/>
      <c r="G26" s="96"/>
      <c r="H26" s="96"/>
      <c r="I26" s="96"/>
      <c r="J26" s="96"/>
    </row>
    <row r="27" spans="2:10" ht="20" x14ac:dyDescent="0.2">
      <c r="B27" s="123" t="str">
        <f>IF(desc!$B$1=1,desc!$A$138,IF(desc!$B$1=2,desc!$B$138,IF(desc!$B$1=3,desc!$C$138,desc!$D$138)))</f>
        <v>Bundesbeteiligung an Massnahmen der Kantone: Aufgebot Schutzdienstpflichtige</v>
      </c>
      <c r="C27" s="96">
        <v>8981354.4000000004</v>
      </c>
      <c r="D27" s="96"/>
      <c r="E27" s="96"/>
      <c r="F27" s="96"/>
      <c r="G27" s="96"/>
      <c r="H27" s="96"/>
      <c r="I27" s="96"/>
      <c r="J27" s="96"/>
    </row>
    <row r="28" spans="2:10" ht="30" x14ac:dyDescent="0.2">
      <c r="B28" s="123" t="str">
        <f>IF(desc!$B$1=1,desc!$A$139,IF(desc!$B$1=2,desc!$B$139,IF(desc!$B$1=3,desc!$C$139,desc!$D$139)))</f>
        <v>Bundesbeteiligung an Massnahmen der Kantone: Aufgebot Schutzdienstpflichtige, nicht finanzierungswirksam (Abgrenzung)</v>
      </c>
      <c r="C28" s="96">
        <v>140000</v>
      </c>
      <c r="D28" s="96"/>
      <c r="E28" s="96"/>
      <c r="F28" s="96"/>
      <c r="G28" s="96"/>
      <c r="H28" s="96"/>
      <c r="I28" s="96"/>
      <c r="J28" s="96"/>
    </row>
    <row r="29" spans="2:10" ht="20" x14ac:dyDescent="0.2">
      <c r="B29" s="123" t="str">
        <f>IF(desc!$B$1=1,desc!$A$140,IF(desc!$B$1=2,desc!$B$140,IF(desc!$B$1=3,desc!$C$140,desc!$D$140)))</f>
        <v>Bundesbeteiligung an Massnahmen der Kantone: Ausfallentschädigung Kulturunternehmen + -schaffende</v>
      </c>
      <c r="C29" s="96">
        <v>138916495</v>
      </c>
      <c r="D29" s="96"/>
      <c r="E29" s="96"/>
      <c r="F29" s="96"/>
      <c r="G29" s="96"/>
      <c r="H29" s="96"/>
      <c r="I29" s="96"/>
      <c r="J29" s="96"/>
    </row>
    <row r="30" spans="2:10" ht="20" x14ac:dyDescent="0.2">
      <c r="B30" s="123" t="str">
        <f>IF(desc!$B$1=1,desc!$A$141,IF(desc!$B$1=2,desc!$B$141,IF(desc!$B$1=3,desc!$C$141,desc!$D$141)))</f>
        <v>Bundesbeteiligung an Massnahmen der Kantone: Kantonale Härtefallmassnahmen für Unternehmen</v>
      </c>
      <c r="C30" s="96"/>
      <c r="D30" s="96">
        <v>4194081988.5999999</v>
      </c>
      <c r="E30" s="96">
        <v>-55493201.310000002</v>
      </c>
      <c r="F30" s="96">
        <v>7229047</v>
      </c>
      <c r="G30" s="96"/>
      <c r="H30" s="96"/>
      <c r="I30" s="96"/>
      <c r="J30" s="96"/>
    </row>
    <row r="31" spans="2:10" ht="20" x14ac:dyDescent="0.2">
      <c r="B31" s="123" t="str">
        <f>IF(desc!$B$1=1,desc!$A$141,IF(desc!$B$1=2,desc!$B$141,IF(desc!$B$1=3,desc!$C$141,desc!$D$141)))</f>
        <v>Bundesbeteiligung an Massnahmen der Kantone: Kantonale Härtefallmassnahmen für Unternehmen</v>
      </c>
      <c r="C31" s="96"/>
      <c r="D31" s="96">
        <v>28846794</v>
      </c>
      <c r="E31" s="96">
        <v>204229341.31</v>
      </c>
      <c r="F31" s="96"/>
      <c r="G31" s="96"/>
      <c r="H31" s="96"/>
      <c r="I31" s="96"/>
      <c r="J31" s="96"/>
    </row>
    <row r="32" spans="2:10" ht="20" x14ac:dyDescent="0.2">
      <c r="B32" s="123" t="str">
        <f>IF(desc!$B$1=1,desc!$A$142,IF(desc!$B$1=2,desc!$B$142,IF(desc!$B$1=3,desc!$C$142,desc!$D$142)))</f>
        <v>Bundesbeteiligung an Massnahmen der Kantone: Kinderbetreuung</v>
      </c>
      <c r="C32" s="96">
        <v>28926497.419999998</v>
      </c>
      <c r="D32" s="96">
        <v>0</v>
      </c>
      <c r="E32" s="96">
        <v>13136235.619999999</v>
      </c>
      <c r="F32" s="96"/>
      <c r="G32" s="96"/>
      <c r="H32" s="96"/>
      <c r="I32" s="96"/>
      <c r="J32" s="96"/>
    </row>
    <row r="33" spans="2:10" ht="20" x14ac:dyDescent="0.2">
      <c r="B33" s="123" t="str">
        <f>IF(desc!$B$1=1,desc!$A$143,IF(desc!$B$1=2,desc!$B$143,IF(desc!$B$1=3,desc!$C$143,desc!$D$143)))</f>
        <v>Bundesbeteiligung an Massnahmen der Kantone: Kinderbetreuung, nicht finanzierungswirksam (Abgrenzung)</v>
      </c>
      <c r="C33" s="96"/>
      <c r="D33" s="96"/>
      <c r="E33" s="96"/>
      <c r="F33" s="96"/>
      <c r="G33" s="96"/>
      <c r="H33" s="96"/>
      <c r="I33" s="96"/>
      <c r="J33" s="96"/>
    </row>
    <row r="34" spans="2:10" ht="20" x14ac:dyDescent="0.2">
      <c r="B34" s="123" t="str">
        <f>IF(desc!$B$1=1,desc!$A$144,IF(desc!$B$1=2,desc!$B$144,IF(desc!$B$1=3,desc!$C$144,desc!$D$144)))</f>
        <v>Bundesbeteiligung an Massnahmen der Kantone: Leistungsvereinbarungen Kultur Kantone</v>
      </c>
      <c r="C34" s="96"/>
      <c r="D34" s="96">
        <v>108861297.66</v>
      </c>
      <c r="E34" s="96">
        <v>76366453.650000006</v>
      </c>
      <c r="F34" s="96">
        <v>14676287</v>
      </c>
      <c r="G34" s="96"/>
      <c r="H34" s="96"/>
      <c r="I34" s="96"/>
      <c r="J34" s="96"/>
    </row>
    <row r="35" spans="2:10" ht="20" x14ac:dyDescent="0.2">
      <c r="B35" s="123" t="str">
        <f>IF(desc!$B$1=1,desc!$A$180,IF(desc!$B$1=2,desc!$B$180,IF(desc!$B$1=3,desc!$C$180,desc!$D$180)))</f>
        <v>Bundesbeteiligung an Massnahmen der Kantone: Anschubfinanzierung repetitive Testung</v>
      </c>
      <c r="C35" s="96"/>
      <c r="D35" s="96">
        <v>5864802.9699999997</v>
      </c>
      <c r="E35" s="96">
        <v>29281018.530000001</v>
      </c>
      <c r="F35" s="96">
        <v>3208216.9</v>
      </c>
      <c r="G35" s="96"/>
      <c r="H35" s="96"/>
      <c r="I35" s="96"/>
      <c r="J35" s="96"/>
    </row>
    <row r="36" spans="2:10" ht="20" x14ac:dyDescent="0.2">
      <c r="B36" s="123" t="str">
        <f>IF(desc!$B$1=1,desc!$A$181,IF(desc!$B$1=2,desc!$B$181,IF(desc!$B$1=3,desc!$C$181,desc!$D$181)))</f>
        <v>Bundesbeteiligung an Massnahmen der Kantone: Touristischer Verkehr</v>
      </c>
      <c r="C36" s="96"/>
      <c r="D36" s="96">
        <v>4075813</v>
      </c>
      <c r="E36" s="96">
        <v>27996258</v>
      </c>
      <c r="F36" s="96"/>
      <c r="G36" s="96"/>
      <c r="H36" s="96"/>
      <c r="I36" s="96"/>
      <c r="J36" s="96"/>
    </row>
    <row r="37" spans="2:10" ht="20" x14ac:dyDescent="0.2">
      <c r="B37" s="123" t="str">
        <f>IF(desc!$B$1=1,desc!$A$182,IF(desc!$B$1=2,desc!$B$182,IF(desc!$B$1=3,desc!$C$182,desc!$D$182)))</f>
        <v>Bundesbeteiligung an Massnahmen der Kantone: Zivilschutz Einsätze</v>
      </c>
      <c r="C37" s="96"/>
      <c r="D37" s="96">
        <v>4599925</v>
      </c>
      <c r="E37" s="96">
        <v>696520</v>
      </c>
      <c r="F37" s="96"/>
      <c r="G37" s="96"/>
      <c r="H37" s="96"/>
      <c r="I37" s="96"/>
      <c r="J37" s="96"/>
    </row>
    <row r="38" spans="2:10" ht="20" x14ac:dyDescent="0.2">
      <c r="B38" s="123" t="str">
        <f>IF(desc!$B$1=1,desc!$A$183,IF(desc!$B$1=2,desc!$B$183,IF(desc!$B$1=3,desc!$C$183,desc!$D$183)))</f>
        <v>Bundesbeteiligung an Massnahmen der Kantone: Schutzschirm für Publikumsanlässe</v>
      </c>
      <c r="C38" s="96"/>
      <c r="D38" s="96">
        <v>3420473</v>
      </c>
      <c r="E38" s="96">
        <v>3113381.45</v>
      </c>
      <c r="F38" s="96"/>
      <c r="G38" s="96"/>
      <c r="H38" s="96"/>
      <c r="I38" s="96"/>
      <c r="J38" s="96"/>
    </row>
    <row r="39" spans="2:10" ht="20" x14ac:dyDescent="0.2">
      <c r="B39" s="123" t="str">
        <f>IF(desc!$B$1=1,desc!$A$145,IF(desc!$B$1=2,desc!$B$145,IF(desc!$B$1=3,desc!$C$145,desc!$D$145)))</f>
        <v>Bundesbeteiligung an Massnahmen der Sozialversicherungen: Bundesbeitrag an die Arbeitslosenversicherung</v>
      </c>
      <c r="C39" s="96">
        <v>10213000000</v>
      </c>
      <c r="D39" s="96">
        <v>4900333377.8500004</v>
      </c>
      <c r="E39" s="96">
        <v>663508264.44000006</v>
      </c>
      <c r="F39" s="96"/>
      <c r="G39" s="96"/>
      <c r="H39" s="96"/>
      <c r="I39" s="96"/>
      <c r="J39" s="96"/>
    </row>
    <row r="40" spans="2:10" x14ac:dyDescent="0.2">
      <c r="B40" s="123" t="str">
        <f>IF(desc!$B$1=1,desc!$A$184,IF(desc!$B$1=2,desc!$B$184,IF(desc!$B$1=3,desc!$C$184,desc!$D$184)))</f>
        <v>Bundesbeitrag an Herstellung/Entwicklung von Arzneimitteln</v>
      </c>
      <c r="C40" s="96"/>
      <c r="D40" s="96">
        <v>11849488</v>
      </c>
      <c r="E40" s="96">
        <v>2289746</v>
      </c>
      <c r="F40" s="96">
        <v>154661</v>
      </c>
      <c r="G40" s="96"/>
      <c r="H40" s="96"/>
      <c r="I40" s="96"/>
      <c r="J40" s="96"/>
    </row>
    <row r="41" spans="2:10" x14ac:dyDescent="0.2">
      <c r="B41" s="123" t="str">
        <f>IF(desc!$B$1=1,desc!$A$146,IF(desc!$B$1=2,desc!$B$146,IF(desc!$B$1=3,desc!$C$146,desc!$D$146)))</f>
        <v>Bundesfinanzierung SARS-CoV-2-Tests</v>
      </c>
      <c r="C41" s="96">
        <v>193801525.37</v>
      </c>
      <c r="D41" s="96">
        <v>1184105695.96</v>
      </c>
      <c r="E41" s="96">
        <v>1201615197.5599999</v>
      </c>
      <c r="F41" s="96"/>
      <c r="G41" s="96"/>
      <c r="H41" s="96"/>
      <c r="I41" s="96"/>
      <c r="J41" s="96"/>
    </row>
    <row r="42" spans="2:10" ht="20" x14ac:dyDescent="0.2">
      <c r="B42" s="123" t="str">
        <f>IF(desc!$B$1=1,desc!$A$147,IF(desc!$B$1=2,desc!$B$147,IF(desc!$B$1=3,desc!$C$147,desc!$D$147)))</f>
        <v>Bundesfinanzierung SARS-CoV-2-Tests, nicht finanzierungswirksam (RST)</v>
      </c>
      <c r="C42" s="96">
        <v>223600000</v>
      </c>
      <c r="D42" s="96">
        <v>216400000</v>
      </c>
      <c r="E42" s="96">
        <v>0</v>
      </c>
      <c r="F42" s="96"/>
      <c r="G42" s="96"/>
      <c r="H42" s="96"/>
      <c r="I42" s="96"/>
      <c r="J42" s="96"/>
    </row>
    <row r="43" spans="2:10" x14ac:dyDescent="0.2">
      <c r="B43" s="123" t="str">
        <f>IF(desc!$B$1=1,desc!$A$148,IF(desc!$B$1=2,desc!$B$148,IF(desc!$B$1=3,desc!$C$148,desc!$D$148)))</f>
        <v>Bürgschaften</v>
      </c>
      <c r="C43" s="96">
        <v>60458378.240000002</v>
      </c>
      <c r="D43" s="96">
        <v>252321502.53</v>
      </c>
      <c r="E43" s="96">
        <v>379511745.93000001</v>
      </c>
      <c r="F43" s="96">
        <v>21445749.609999999</v>
      </c>
      <c r="G43" s="96">
        <v>18500000</v>
      </c>
      <c r="H43" s="96">
        <v>17900000</v>
      </c>
      <c r="I43" s="96">
        <v>15700000</v>
      </c>
      <c r="J43" s="96">
        <v>14500000</v>
      </c>
    </row>
    <row r="44" spans="2:10" x14ac:dyDescent="0.2">
      <c r="B44" s="123" t="str">
        <f>IF(desc!$B$1=1,desc!$A$149,IF(desc!$B$1=2,desc!$B$149,IF(desc!$B$1=3,desc!$C$149,desc!$D$149)))</f>
        <v>Bürgschaften, nicht finanzierungswirksam (RST)</v>
      </c>
      <c r="C44" s="96">
        <v>2300000000</v>
      </c>
      <c r="D44" s="96">
        <v>-732700000</v>
      </c>
      <c r="E44" s="96">
        <v>-494300000</v>
      </c>
      <c r="F44" s="96">
        <v>-143771911.38</v>
      </c>
      <c r="G44" s="96">
        <v>-30500000</v>
      </c>
      <c r="H44" s="96">
        <v>-31500000</v>
      </c>
      <c r="I44" s="96">
        <v>-32500000</v>
      </c>
      <c r="J44" s="96">
        <v>-33500000</v>
      </c>
    </row>
    <row r="45" spans="2:10" x14ac:dyDescent="0.2">
      <c r="B45" s="123" t="str">
        <f>IF(desc!$B$1=1,desc!$A$150,IF(desc!$B$1=2,desc!$B$150,IF(desc!$B$1=3,desc!$C$150,desc!$D$150)))</f>
        <v>Darlehen</v>
      </c>
      <c r="C45" s="96">
        <v>9440000</v>
      </c>
      <c r="D45" s="96"/>
      <c r="E45" s="96"/>
      <c r="F45" s="96"/>
      <c r="G45" s="96"/>
      <c r="H45" s="96"/>
      <c r="I45" s="96"/>
      <c r="J45" s="96"/>
    </row>
    <row r="46" spans="2:10" x14ac:dyDescent="0.2">
      <c r="B46" s="28" t="str">
        <f>IF(desc!$B$1=1,desc!$A$151,IF(desc!$B$1=2,desc!$B$151,IF(desc!$B$1=3,desc!$C$151,desc!$D$151)))</f>
        <v>Darlehen Internationales Komitee vom Roten Kreuz</v>
      </c>
      <c r="C46" s="96">
        <v>200000000</v>
      </c>
      <c r="D46" s="96"/>
      <c r="E46" s="96"/>
      <c r="F46" s="96"/>
      <c r="G46" s="96"/>
      <c r="H46" s="96"/>
      <c r="I46" s="96"/>
      <c r="J46" s="96"/>
    </row>
    <row r="47" spans="2:10" ht="20" x14ac:dyDescent="0.2">
      <c r="B47" s="28" t="str">
        <f>IF(desc!$B$1=1,desc!$A$152,IF(desc!$B$1=2,desc!$B$152,IF(desc!$B$1=3,desc!$C$152,desc!$D$152)))</f>
        <v>Darlehen Swiss Football League (SFL)/
Swiss Ice Hockey Federation (SIHF)</v>
      </c>
      <c r="C47" s="96"/>
      <c r="D47" s="96">
        <v>76481752</v>
      </c>
      <c r="E47" s="96"/>
      <c r="F47" s="96"/>
      <c r="G47" s="96"/>
      <c r="H47" s="96"/>
      <c r="I47" s="96"/>
      <c r="J47" s="96"/>
    </row>
    <row r="48" spans="2:10" ht="20" x14ac:dyDescent="0.2">
      <c r="B48" s="28" t="str">
        <f>IF(desc!$B$1=1,desc!$A$152,IF(desc!$B$1=2,desc!$B$152,IF(desc!$B$1=3,desc!$C$152,desc!$D$152)))</f>
        <v>Darlehen Swiss Football League (SFL)/
Swiss Ice Hockey Federation (SIHF)</v>
      </c>
      <c r="C48" s="96">
        <v>20345954</v>
      </c>
      <c r="D48" s="96">
        <v>80500972</v>
      </c>
      <c r="E48" s="96"/>
      <c r="F48" s="96"/>
      <c r="G48" s="96"/>
      <c r="H48" s="96"/>
      <c r="I48" s="96"/>
      <c r="J48" s="96"/>
    </row>
    <row r="49" spans="1:10" x14ac:dyDescent="0.2">
      <c r="B49" s="28" t="str">
        <f>IF(desc!$B$1=1,desc!$A$153,IF(desc!$B$1=2,desc!$B$153,IF(desc!$B$1=3,desc!$C$153,desc!$D$153)))</f>
        <v>Finanzhilfen</v>
      </c>
      <c r="C49" s="96">
        <v>99855674.980000004</v>
      </c>
      <c r="D49" s="96">
        <v>149898316</v>
      </c>
      <c r="E49" s="96">
        <v>50000000</v>
      </c>
      <c r="F49" s="96"/>
      <c r="G49" s="96"/>
      <c r="H49" s="96"/>
      <c r="I49" s="96"/>
      <c r="J49" s="96"/>
    </row>
    <row r="50" spans="1:10" x14ac:dyDescent="0.2">
      <c r="B50" s="28" t="str">
        <f>IF(desc!$B$1=1,desc!$A$154,IF(desc!$B$1=2,desc!$B$154,IF(desc!$B$1=3,desc!$C$154,desc!$D$154)))</f>
        <v>Humanitäre Hilfe</v>
      </c>
      <c r="C50" s="96">
        <v>50500000</v>
      </c>
      <c r="D50" s="96">
        <v>45458621</v>
      </c>
      <c r="E50" s="96">
        <v>60141287</v>
      </c>
      <c r="F50" s="96">
        <v>112054281</v>
      </c>
      <c r="G50" s="96"/>
      <c r="H50" s="96"/>
      <c r="I50" s="96"/>
      <c r="J50" s="96"/>
    </row>
    <row r="51" spans="1:10" x14ac:dyDescent="0.2">
      <c r="B51" s="28" t="str">
        <f>IF(desc!$B$1=1,desc!$A$155,IF(desc!$B$1=2,desc!$B$155,IF(desc!$B$1=3,desc!$C$155,desc!$D$155)))</f>
        <v>Kulturvereine im Laienbereich</v>
      </c>
      <c r="C51" s="96">
        <v>18349680.199999999</v>
      </c>
      <c r="D51" s="96">
        <v>10698133.65</v>
      </c>
      <c r="E51" s="96">
        <v>3747667.15</v>
      </c>
      <c r="F51" s="96"/>
      <c r="G51" s="96"/>
      <c r="H51" s="96"/>
      <c r="I51" s="96"/>
      <c r="J51" s="96"/>
    </row>
    <row r="52" spans="1:10" s="111" customFormat="1" ht="10.5" x14ac:dyDescent="0.2">
      <c r="A52" s="102"/>
      <c r="B52" s="28" t="str">
        <f>IF(desc!$B$1=1,desc!$A$156,IF(desc!$B$1=2,desc!$B$156,IF(desc!$B$1=3,desc!$C$156,desc!$D$156)))</f>
        <v>Lagerhaltung Ethanol</v>
      </c>
      <c r="C52" s="96">
        <v>43237.25</v>
      </c>
      <c r="D52" s="96">
        <v>448979.76</v>
      </c>
      <c r="E52" s="96">
        <v>465000</v>
      </c>
      <c r="F52" s="96">
        <v>468200</v>
      </c>
      <c r="G52" s="96">
        <v>461500</v>
      </c>
      <c r="H52" s="96">
        <v>463800</v>
      </c>
      <c r="I52" s="96">
        <v>466200</v>
      </c>
      <c r="J52" s="96">
        <v>470900</v>
      </c>
    </row>
    <row r="53" spans="1:10" s="111" customFormat="1" ht="10.5" x14ac:dyDescent="0.2">
      <c r="A53" s="102"/>
      <c r="B53" s="28" t="str">
        <f>IF(desc!$B$1=1,desc!$A$157,IF(desc!$B$1=2,desc!$B$157,IF(desc!$B$1=3,desc!$C$157,desc!$D$157)))</f>
        <v>Leistungen Erwerbsersatz</v>
      </c>
      <c r="C53" s="96">
        <v>2200664282.0999999</v>
      </c>
      <c r="D53" s="96">
        <v>1799004478.9000001</v>
      </c>
      <c r="E53" s="96">
        <v>285846335.91000003</v>
      </c>
      <c r="F53" s="96">
        <v>3600000</v>
      </c>
      <c r="G53" s="96"/>
      <c r="H53" s="96"/>
      <c r="I53" s="96"/>
      <c r="J53" s="96"/>
    </row>
    <row r="54" spans="1:10" x14ac:dyDescent="0.2">
      <c r="B54" s="28" t="str">
        <f>IF(desc!$B$1=1,desc!$A$158,IF(desc!$B$1=2,desc!$B$158,IF(desc!$B$1=3,desc!$C$158,desc!$D$158)))</f>
        <v>Multilaterale Entwicklungszusammenarbeit</v>
      </c>
      <c r="C54" s="96">
        <v>57000000</v>
      </c>
      <c r="D54" s="96"/>
      <c r="E54" s="96"/>
      <c r="F54" s="96"/>
      <c r="G54" s="96"/>
      <c r="H54" s="96"/>
      <c r="I54" s="96"/>
      <c r="J54" s="96"/>
    </row>
    <row r="55" spans="1:10" x14ac:dyDescent="0.2">
      <c r="B55" s="28" t="str">
        <f>IF(desc!$B$1=1,desc!$A$159,IF(desc!$B$1=2,desc!$B$159,IF(desc!$B$1=3,desc!$C$159,desc!$D$159)))</f>
        <v>Rekapitalisierung Skyguide, Beteiligungen</v>
      </c>
      <c r="C55" s="96">
        <v>150000480</v>
      </c>
      <c r="D55" s="96"/>
      <c r="E55" s="96"/>
      <c r="F55" s="96"/>
      <c r="G55" s="96"/>
      <c r="H55" s="96"/>
      <c r="I55" s="96"/>
      <c r="J55" s="96"/>
    </row>
    <row r="56" spans="1:10" s="111" customFormat="1" ht="10.5" x14ac:dyDescent="0.2">
      <c r="A56" s="102"/>
      <c r="B56" s="28" t="str">
        <f>IF(desc!$B$1=1,desc!$A$160,IF(desc!$B$1=2,desc!$B$160,IF(desc!$B$1=3,desc!$C$160,desc!$D$160)))</f>
        <v>Rekapitalisierung Skyguide, Darlehen</v>
      </c>
      <c r="C56" s="96"/>
      <c r="D56" s="96">
        <v>250000000</v>
      </c>
      <c r="E56" s="96"/>
      <c r="F56" s="96"/>
      <c r="G56" s="96"/>
      <c r="H56" s="96"/>
      <c r="I56" s="96"/>
      <c r="J56" s="96"/>
    </row>
    <row r="57" spans="1:10" s="111" customFormat="1" ht="10.5" x14ac:dyDescent="0.2">
      <c r="A57" s="102"/>
      <c r="B57" s="28" t="str">
        <f>IF(desc!$B$1=1,desc!$A$161,IF(desc!$B$1=2,desc!$B$161,IF(desc!$B$1=3,desc!$C$161,desc!$D$161)))</f>
        <v>Rückstellungen (RST)</v>
      </c>
      <c r="C57" s="96">
        <v>292930000</v>
      </c>
      <c r="D57" s="96"/>
      <c r="E57" s="96"/>
      <c r="F57" s="96"/>
      <c r="G57" s="96"/>
      <c r="H57" s="96"/>
      <c r="I57" s="96"/>
      <c r="J57" s="96"/>
    </row>
    <row r="58" spans="1:10" s="111" customFormat="1" ht="10.5" x14ac:dyDescent="0.2">
      <c r="A58" s="102"/>
      <c r="B58" s="28" t="str">
        <f>IF(desc!$B$1=1,desc!$A$163,IF(desc!$B$1=2,desc!$B$163,IF(desc!$B$1=3,desc!$C$163,desc!$D$163)))</f>
        <v>Entnahme Rückstellungen COVID-19</v>
      </c>
      <c r="C58" s="96"/>
      <c r="D58" s="96">
        <v>-60930000</v>
      </c>
      <c r="E58" s="96">
        <v>-204888617</v>
      </c>
      <c r="F58" s="96"/>
      <c r="G58" s="96"/>
      <c r="H58" s="96"/>
      <c r="I58" s="96"/>
      <c r="J58" s="96"/>
    </row>
    <row r="59" spans="1:10" s="111" customFormat="1" ht="10.5" x14ac:dyDescent="0.2">
      <c r="A59" s="102"/>
      <c r="B59" s="28" t="str">
        <f>IF(desc!$B$1=1,desc!$A$164,IF(desc!$B$1=2,desc!$B$164,IF(desc!$B$1=3,desc!$C$164,desc!$D$164)))</f>
        <v>Soforthilfe für Kulturschaffende</v>
      </c>
      <c r="C59" s="96">
        <v>7621750.0999999996</v>
      </c>
      <c r="D59" s="96">
        <v>15741722.550000001</v>
      </c>
      <c r="E59" s="96">
        <v>17299999.550000001</v>
      </c>
      <c r="F59" s="96"/>
      <c r="G59" s="96"/>
      <c r="H59" s="96"/>
      <c r="I59" s="96"/>
      <c r="J59" s="96"/>
    </row>
    <row r="60" spans="1:10" x14ac:dyDescent="0.2">
      <c r="B60" s="28" t="str">
        <f>IF(desc!$B$1=1,desc!$A$165,IF(desc!$B$1=2,desc!$B$165,IF(desc!$B$1=3,desc!$C$165,desc!$D$165)))</f>
        <v>Soforthilfe für Kulturunternehmen</v>
      </c>
      <c r="C60" s="96">
        <v>4474000</v>
      </c>
      <c r="D60" s="96"/>
      <c r="E60" s="96"/>
      <c r="F60" s="96"/>
      <c r="G60" s="96"/>
      <c r="H60" s="96"/>
      <c r="I60" s="96"/>
      <c r="J60" s="96"/>
    </row>
    <row r="61" spans="1:10" x14ac:dyDescent="0.2">
      <c r="B61" s="28" t="str">
        <f>IF(desc!$B$1=1,desc!$A$166,IF(desc!$B$1=2,desc!$B$166,IF(desc!$B$1=3,desc!$C$166,desc!$D$166)))</f>
        <v>Start-Up Bürgschaften, nicht finanzierungswirksam (RST)</v>
      </c>
      <c r="C61" s="103">
        <v>32000000</v>
      </c>
      <c r="D61" s="103"/>
      <c r="E61" s="96"/>
      <c r="F61" s="103"/>
      <c r="G61" s="103"/>
      <c r="H61" s="103"/>
      <c r="I61" s="103"/>
      <c r="J61" s="103"/>
    </row>
    <row r="62" spans="1:10" x14ac:dyDescent="0.2">
      <c r="B62" s="28" t="str">
        <f>IF(desc!$B$1=1,desc!$A$167,IF(desc!$B$1=2,desc!$B$167,IF(desc!$B$1=3,desc!$C$167,desc!$D$167)))</f>
        <v>Wertberichtigung Darlehen</v>
      </c>
      <c r="C62" s="124">
        <v>9829365</v>
      </c>
      <c r="D62" s="124"/>
      <c r="E62" s="96">
        <v>7209215</v>
      </c>
      <c r="F62" s="124"/>
      <c r="G62" s="124"/>
      <c r="H62" s="124"/>
      <c r="I62" s="124"/>
      <c r="J62" s="124"/>
    </row>
    <row r="63" spans="1:10" ht="10.5" x14ac:dyDescent="0.2">
      <c r="A63" s="111"/>
      <c r="B63" s="28" t="str">
        <f>IF(desc!$B$1=1,desc!$A$187,IF(desc!$B$1=2,desc!$B$187,IF(desc!$B$1=3,desc!$C$187,desc!$D$187)))</f>
        <v>Impfoffensive</v>
      </c>
      <c r="C63" s="122"/>
      <c r="D63" s="122">
        <v>18869356.809999999</v>
      </c>
      <c r="E63" s="122">
        <v>0</v>
      </c>
      <c r="F63" s="122"/>
      <c r="G63" s="122"/>
      <c r="H63" s="122"/>
      <c r="I63" s="122"/>
      <c r="J63" s="122"/>
    </row>
    <row r="64" spans="1:10" s="111" customFormat="1" ht="10.5" x14ac:dyDescent="0.2">
      <c r="B64" s="28"/>
      <c r="C64" s="122"/>
      <c r="D64" s="122"/>
      <c r="E64" s="122"/>
      <c r="F64" s="122"/>
      <c r="G64" s="122"/>
      <c r="H64" s="122"/>
      <c r="I64" s="122"/>
      <c r="J64" s="122"/>
    </row>
    <row r="65" spans="1:10" s="111" customFormat="1" ht="10.5" x14ac:dyDescent="0.2">
      <c r="B65" s="28"/>
      <c r="C65" s="122"/>
      <c r="D65" s="122"/>
      <c r="E65" s="122"/>
      <c r="F65" s="122"/>
      <c r="G65" s="122"/>
      <c r="H65" s="122"/>
      <c r="I65" s="122"/>
      <c r="J65" s="122"/>
    </row>
    <row r="66" spans="1:10" s="111" customFormat="1" ht="10.5" x14ac:dyDescent="0.2">
      <c r="B66" s="114" t="str">
        <f>IF(desc!$B$1=1,desc!$A$168,IF(desc!$B$1=2,desc!$B$168,IF(desc!$B$1=3,desc!$C$168,desc!$D$168)))</f>
        <v>Sozialversicherungen, GFS Ausgaben</v>
      </c>
      <c r="C66" s="119">
        <v>10213000000</v>
      </c>
      <c r="D66" s="119">
        <v>4900333377.8500004</v>
      </c>
      <c r="E66" s="119">
        <v>663508264.44000006</v>
      </c>
      <c r="F66" s="119">
        <v>0</v>
      </c>
      <c r="G66" s="119">
        <v>0</v>
      </c>
      <c r="H66" s="119">
        <v>0</v>
      </c>
      <c r="I66" s="119">
        <v>0</v>
      </c>
      <c r="J66" s="119">
        <v>0</v>
      </c>
    </row>
    <row r="67" spans="1:10" ht="21" x14ac:dyDescent="0.2">
      <c r="A67" s="103"/>
      <c r="B67" s="118" t="str">
        <f>IF(desc!$B$1=1,desc!$A$168&amp;" "&amp;desc!$A$178,IF(desc!$B$1=2,desc!$B$168&amp;" "&amp;desc!$B$178,IF(desc!$B$1=3,desc!$C$168&amp;" "&amp;desc!$C$178,desc!$D$168&amp;" "&amp;desc!$D$178)))</f>
        <v>Sozialversicherungen, GFS Ausgaben abzgl. der Bundesbeteiligung</v>
      </c>
      <c r="C67" s="120">
        <v>0</v>
      </c>
      <c r="D67" s="120">
        <v>0</v>
      </c>
      <c r="E67" s="120">
        <v>0</v>
      </c>
      <c r="F67" s="120">
        <v>0</v>
      </c>
      <c r="G67" s="120">
        <v>0</v>
      </c>
      <c r="H67" s="120">
        <v>0</v>
      </c>
      <c r="I67" s="120">
        <v>0</v>
      </c>
      <c r="J67" s="120">
        <v>0</v>
      </c>
    </row>
    <row r="68" spans="1:10" x14ac:dyDescent="0.2">
      <c r="A68" s="103"/>
      <c r="B68" s="28" t="str">
        <f>IF(desc!$B$1=1,desc!$A$169,IF(desc!$B$1=2,desc!$B$169,IF(desc!$B$1=3,desc!$C$169,desc!$D$169)))</f>
        <v>Arbeitslosenversicherung: Kurzarbeitsentschädigung</v>
      </c>
      <c r="C68" s="122">
        <v>10213000000</v>
      </c>
      <c r="D68" s="122">
        <v>4900333377.8500004</v>
      </c>
      <c r="E68" s="122">
        <v>663508264.44000006</v>
      </c>
      <c r="F68" s="122">
        <v>0</v>
      </c>
      <c r="G68" s="122">
        <v>0</v>
      </c>
      <c r="H68" s="122">
        <v>0</v>
      </c>
      <c r="I68" s="122">
        <v>0</v>
      </c>
      <c r="J68" s="122">
        <v>0</v>
      </c>
    </row>
    <row r="69" spans="1:10" x14ac:dyDescent="0.2">
      <c r="B69" s="137"/>
      <c r="C69" s="122"/>
      <c r="D69" s="122"/>
      <c r="E69" s="122"/>
      <c r="F69" s="122"/>
      <c r="G69" s="122"/>
      <c r="H69" s="122"/>
      <c r="I69" s="122"/>
      <c r="J69" s="122"/>
    </row>
    <row r="70" spans="1:10" ht="10.5" x14ac:dyDescent="0.2">
      <c r="A70" s="111"/>
      <c r="B70" s="121"/>
      <c r="C70" s="122"/>
      <c r="D70" s="122"/>
      <c r="E70" s="122"/>
      <c r="F70" s="122"/>
      <c r="G70" s="122"/>
      <c r="H70" s="122"/>
      <c r="I70" s="122"/>
      <c r="J70" s="122"/>
    </row>
    <row r="71" spans="1:10" ht="10.5" x14ac:dyDescent="0.2">
      <c r="A71" s="111"/>
      <c r="B71" s="114" t="str">
        <f>IF(desc!$B$1=1,desc!$A$170,IF(desc!$B$1=2,desc!$B$170,IF(desc!$B$1=3,desc!$C$170,desc!$D$170)))</f>
        <v>Kantone, GFS Ausgaben</v>
      </c>
      <c r="C71" s="119">
        <v>2723592052.4899998</v>
      </c>
      <c r="D71" s="119">
        <v>6678209038.7600107</v>
      </c>
      <c r="E71" s="119">
        <v>2125563142.3400002</v>
      </c>
      <c r="F71" s="119">
        <v>25113550.899999999</v>
      </c>
      <c r="G71" s="119">
        <v>0</v>
      </c>
      <c r="H71" s="119">
        <v>0</v>
      </c>
      <c r="I71" s="119">
        <v>0</v>
      </c>
      <c r="J71" s="119">
        <v>0</v>
      </c>
    </row>
    <row r="72" spans="1:10" ht="10.5" x14ac:dyDescent="0.2">
      <c r="B72" s="118" t="str">
        <f>IF(desc!$B$1=1,desc!$A$170&amp;" "&amp;desc!$A$178,IF(desc!$B$1=2,desc!$B$170&amp;" "&amp;desc!$B$178,IF(desc!$B$1=3,desc!$C$170&amp;" "&amp;desc!$C$178,desc!$D$170&amp;" "&amp;desc!$D$178)))</f>
        <v>Kantone, GFS Ausgaben abzgl. der Bundesbeteiligung</v>
      </c>
      <c r="C72" s="120">
        <v>2546627705.6699996</v>
      </c>
      <c r="D72" s="120">
        <v>2357304738.5300102</v>
      </c>
      <c r="E72" s="120">
        <v>2030466476.4000001</v>
      </c>
      <c r="F72" s="120">
        <v>0</v>
      </c>
      <c r="G72" s="120">
        <v>0</v>
      </c>
      <c r="H72" s="120">
        <v>0</v>
      </c>
      <c r="I72" s="120">
        <v>0</v>
      </c>
      <c r="J72" s="120">
        <v>0</v>
      </c>
    </row>
    <row r="73" spans="1:10" x14ac:dyDescent="0.2">
      <c r="B73" s="28" t="str">
        <f>IF(desc!$B$1=1,desc!$A$171,IF(desc!$B$1=2,desc!$B$171,IF(desc!$B$1=3,desc!$C$171,desc!$D$171)))</f>
        <v xml:space="preserve">Diverse Covid-Massnahmen </v>
      </c>
      <c r="C73" s="122">
        <v>2299298587.77</v>
      </c>
      <c r="D73" s="122">
        <v>1798658672.1600101</v>
      </c>
      <c r="E73" s="122">
        <v>719111974.08000004</v>
      </c>
      <c r="F73" s="122">
        <v>17884503.899999999</v>
      </c>
      <c r="G73" s="122">
        <v>0</v>
      </c>
      <c r="H73" s="122">
        <v>0</v>
      </c>
      <c r="I73" s="122">
        <v>0</v>
      </c>
      <c r="J73" s="122">
        <v>0</v>
      </c>
    </row>
    <row r="74" spans="1:10" x14ac:dyDescent="0.2">
      <c r="B74" s="28" t="str">
        <f>IF(desc!$B$1=1,desc!$A$172,IF(desc!$B$1=2,desc!$B$172,IF(desc!$B$1=3,desc!$C$172,desc!$D$172)))</f>
        <v>Kantonale Härtefallmassnahmen für Unternehmen</v>
      </c>
      <c r="C74" s="122">
        <v>424293464.72000003</v>
      </c>
      <c r="D74" s="122">
        <v>4879550366.6000004</v>
      </c>
      <c r="E74" s="122">
        <v>1406451168.26</v>
      </c>
      <c r="F74" s="122">
        <v>7229047</v>
      </c>
      <c r="G74" s="122">
        <v>0</v>
      </c>
      <c r="H74" s="122">
        <v>0</v>
      </c>
      <c r="I74" s="122">
        <v>0</v>
      </c>
      <c r="J74" s="122">
        <v>0</v>
      </c>
    </row>
    <row r="75" spans="1:10" ht="26.75" customHeight="1" x14ac:dyDescent="0.2">
      <c r="B75" s="138"/>
      <c r="C75" s="122"/>
      <c r="D75" s="122"/>
      <c r="E75" s="122"/>
      <c r="F75" s="122"/>
      <c r="G75" s="122"/>
      <c r="H75" s="122"/>
      <c r="I75" s="122"/>
      <c r="J75" s="122"/>
    </row>
    <row r="76" spans="1:10" ht="10.5" x14ac:dyDescent="0.2">
      <c r="A76" s="111"/>
      <c r="B76" s="121"/>
      <c r="C76" s="125"/>
      <c r="D76" s="125"/>
      <c r="E76" s="125"/>
      <c r="F76" s="125"/>
      <c r="G76" s="125"/>
      <c r="H76" s="125"/>
      <c r="I76" s="125"/>
      <c r="J76" s="125"/>
    </row>
    <row r="77" spans="1:10" ht="10.5" x14ac:dyDescent="0.2">
      <c r="A77" s="111"/>
      <c r="B77" s="114" t="str">
        <f>IF(desc!$B$1=1,desc!$A$173,IF(desc!$B$1=2,desc!$B$173,IF(desc!$B$1=3,desc!$C$173,desc!$D$173)))</f>
        <v>Gemeinden, GFS Ausgaben</v>
      </c>
      <c r="C77" s="119">
        <v>180332149.46000001</v>
      </c>
      <c r="D77" s="119">
        <v>95116240.980000004</v>
      </c>
      <c r="E77" s="119">
        <v>0</v>
      </c>
      <c r="F77" s="119">
        <v>0</v>
      </c>
      <c r="G77" s="119">
        <v>0</v>
      </c>
      <c r="H77" s="119">
        <v>0</v>
      </c>
      <c r="I77" s="119">
        <v>0</v>
      </c>
      <c r="J77" s="119">
        <v>0</v>
      </c>
    </row>
    <row r="78" spans="1:10" ht="21" x14ac:dyDescent="0.2">
      <c r="A78" s="111"/>
      <c r="B78" s="118" t="str">
        <f>IF(desc!$B$1=1,desc!$A$173&amp;" "&amp;desc!$A$178,IF(desc!$B$1=2,desc!$B$173&amp;" "&amp;desc!$B$178,IF(desc!$B$1=3,desc!$C$173&amp;" "&amp;desc!$C$178,desc!$D$173&amp;" "&amp;desc!$D$178)))</f>
        <v>Gemeinden, GFS Ausgaben abzgl. der Bundesbeteiligung</v>
      </c>
      <c r="C78" s="120">
        <v>180332149.46000001</v>
      </c>
      <c r="D78" s="120">
        <v>95116240.980000004</v>
      </c>
      <c r="E78" s="120">
        <v>0</v>
      </c>
      <c r="F78" s="120">
        <v>0</v>
      </c>
      <c r="G78" s="120">
        <v>0</v>
      </c>
      <c r="H78" s="120">
        <v>0</v>
      </c>
      <c r="I78" s="120">
        <v>0</v>
      </c>
      <c r="J78" s="120">
        <v>0</v>
      </c>
    </row>
    <row r="79" spans="1:10" x14ac:dyDescent="0.2">
      <c r="B79" s="95" t="str">
        <f>IF(desc!$B$1=1,desc!$A$171,IF(desc!$B$1=2,desc!$B$171,IF(desc!$B$1=3,desc!$C$171,desc!$D$171)))</f>
        <v xml:space="preserve">Diverse Covid-Massnahmen </v>
      </c>
      <c r="C79" s="122">
        <v>180332149.46000001</v>
      </c>
      <c r="D79" s="122">
        <v>95116240.980000004</v>
      </c>
      <c r="E79" s="122"/>
      <c r="F79" s="122"/>
      <c r="G79" s="122"/>
      <c r="H79" s="122"/>
      <c r="I79" s="122"/>
      <c r="J79" s="122"/>
    </row>
    <row r="80" spans="1:10" x14ac:dyDescent="0.2">
      <c r="C80" s="125"/>
      <c r="D80" s="125"/>
      <c r="E80" s="125"/>
      <c r="F80" s="125"/>
      <c r="G80" s="125"/>
      <c r="H80" s="125"/>
      <c r="I80" s="125"/>
      <c r="J80" s="125"/>
    </row>
    <row r="81" spans="2:10" x14ac:dyDescent="0.2">
      <c r="B81" s="107" t="str">
        <f>IF(desc!$B$1=1,desc!$A$174,IF(desc!$B$1=2,desc!$B$174,IF(desc!$B$1=3,desc!$C$174,desc!$D$174)))</f>
        <v xml:space="preserve">Legende: </v>
      </c>
      <c r="C81" s="125"/>
      <c r="D81" s="125"/>
      <c r="E81" s="125"/>
      <c r="F81" s="125"/>
      <c r="G81" s="125"/>
      <c r="H81" s="125"/>
      <c r="I81" s="125"/>
      <c r="J81" s="125"/>
    </row>
    <row r="82" spans="2:10" ht="20" x14ac:dyDescent="0.2">
      <c r="B82" s="28" t="str">
        <f>IF(desc!$B$1=1,desc!$A$175,IF(desc!$B$1=2,desc!$B$175,IF(desc!$B$1=3,desc!$C$175,desc!$D$175)))</f>
        <v>Die Rückstellungen (RST) und Wertberichtigungen Darlehen werden im GFS-Modell nicht berücksichtigt.</v>
      </c>
      <c r="C82" s="125"/>
      <c r="D82" s="125"/>
      <c r="E82" s="125"/>
      <c r="F82" s="125"/>
      <c r="G82" s="125"/>
      <c r="H82" s="125"/>
      <c r="I82" s="125"/>
      <c r="J82" s="125"/>
    </row>
    <row r="83" spans="2:10" x14ac:dyDescent="0.2">
      <c r="C83" s="125"/>
      <c r="D83" s="125"/>
      <c r="E83" s="125"/>
      <c r="F83" s="125"/>
      <c r="G83" s="125"/>
      <c r="H83" s="125"/>
      <c r="I83" s="125"/>
      <c r="J83" s="125"/>
    </row>
    <row r="84" spans="2:10" x14ac:dyDescent="0.2">
      <c r="C84" s="125"/>
      <c r="D84" s="125"/>
      <c r="E84" s="125"/>
      <c r="F84" s="125"/>
      <c r="G84" s="125"/>
      <c r="H84" s="125"/>
      <c r="I84" s="125"/>
      <c r="J84" s="125"/>
    </row>
    <row r="85" spans="2:10" x14ac:dyDescent="0.2">
      <c r="C85" s="125"/>
      <c r="D85" s="125"/>
      <c r="E85" s="125"/>
      <c r="F85" s="125"/>
      <c r="G85" s="125"/>
      <c r="H85" s="125"/>
      <c r="I85" s="125"/>
      <c r="J85" s="125"/>
    </row>
    <row r="86" spans="2:10" x14ac:dyDescent="0.2">
      <c r="C86" s="125"/>
      <c r="D86" s="125"/>
      <c r="E86" s="125"/>
      <c r="F86" s="125"/>
      <c r="G86" s="125"/>
      <c r="H86" s="125"/>
      <c r="I86" s="125"/>
      <c r="J86" s="125"/>
    </row>
    <row r="87" spans="2:10" x14ac:dyDescent="0.2">
      <c r="C87" s="125"/>
      <c r="D87" s="125"/>
      <c r="E87" s="125"/>
      <c r="F87" s="125"/>
      <c r="G87" s="125"/>
      <c r="H87" s="125"/>
      <c r="I87" s="125"/>
      <c r="J87" s="125"/>
    </row>
    <row r="88" spans="2:10" x14ac:dyDescent="0.2">
      <c r="C88" s="125"/>
      <c r="D88" s="125"/>
      <c r="E88" s="125"/>
      <c r="F88" s="125"/>
      <c r="G88" s="125"/>
      <c r="H88" s="125"/>
      <c r="I88" s="125"/>
      <c r="J88" s="125"/>
    </row>
    <row r="89" spans="2:10" x14ac:dyDescent="0.2">
      <c r="C89" s="125"/>
      <c r="D89" s="125"/>
      <c r="E89" s="125"/>
      <c r="F89" s="125"/>
      <c r="G89" s="125"/>
      <c r="H89" s="125"/>
      <c r="I89" s="125"/>
      <c r="J89" s="125"/>
    </row>
    <row r="90" spans="2:10" x14ac:dyDescent="0.2">
      <c r="C90" s="125"/>
      <c r="D90" s="125"/>
      <c r="E90" s="125"/>
      <c r="F90" s="125"/>
      <c r="G90" s="125"/>
      <c r="H90" s="125"/>
      <c r="I90" s="125"/>
      <c r="J90" s="125"/>
    </row>
    <row r="91" spans="2:10" x14ac:dyDescent="0.2">
      <c r="C91" s="125"/>
      <c r="D91" s="125"/>
      <c r="E91" s="125"/>
      <c r="F91" s="125"/>
      <c r="G91" s="125"/>
      <c r="H91" s="125"/>
      <c r="I91" s="125"/>
      <c r="J91" s="125"/>
    </row>
    <row r="92" spans="2:10" x14ac:dyDescent="0.2">
      <c r="C92" s="125"/>
      <c r="D92" s="125"/>
      <c r="E92" s="125"/>
      <c r="F92" s="125"/>
      <c r="G92" s="125"/>
      <c r="H92" s="125"/>
      <c r="I92" s="125"/>
      <c r="J92" s="125"/>
    </row>
    <row r="93" spans="2:10" x14ac:dyDescent="0.2">
      <c r="C93" s="125"/>
      <c r="D93" s="125"/>
      <c r="E93" s="125"/>
      <c r="F93" s="125"/>
      <c r="G93" s="125"/>
      <c r="H93" s="125"/>
      <c r="I93" s="125"/>
      <c r="J93" s="125"/>
    </row>
    <row r="94" spans="2:10" x14ac:dyDescent="0.2">
      <c r="C94" s="125"/>
      <c r="D94" s="125"/>
      <c r="E94" s="125"/>
      <c r="F94" s="125"/>
      <c r="G94" s="125"/>
      <c r="H94" s="125"/>
      <c r="I94" s="125"/>
      <c r="J94" s="125"/>
    </row>
    <row r="95" spans="2:10" x14ac:dyDescent="0.2">
      <c r="C95" s="125"/>
      <c r="D95" s="125"/>
      <c r="E95" s="125"/>
      <c r="F95" s="125"/>
      <c r="G95" s="125"/>
      <c r="H95" s="125"/>
      <c r="I95" s="125"/>
      <c r="J95" s="125"/>
    </row>
    <row r="96" spans="2:10" x14ac:dyDescent="0.2">
      <c r="C96" s="125"/>
      <c r="D96" s="125"/>
      <c r="E96" s="125"/>
      <c r="F96" s="125"/>
      <c r="G96" s="125"/>
      <c r="H96" s="125"/>
      <c r="I96" s="125"/>
      <c r="J96" s="125"/>
    </row>
    <row r="97" spans="3:10" x14ac:dyDescent="0.2">
      <c r="C97" s="125"/>
      <c r="D97" s="125"/>
      <c r="E97" s="125"/>
      <c r="F97" s="125"/>
      <c r="G97" s="125"/>
      <c r="H97" s="125"/>
      <c r="I97" s="125"/>
      <c r="J97" s="125"/>
    </row>
    <row r="98" spans="3:10" x14ac:dyDescent="0.2">
      <c r="C98" s="125"/>
      <c r="D98" s="125"/>
      <c r="E98" s="125"/>
      <c r="F98" s="125"/>
      <c r="G98" s="125"/>
      <c r="H98" s="125"/>
      <c r="I98" s="125"/>
      <c r="J98" s="125"/>
    </row>
  </sheetData>
  <pageMargins left="0.7" right="0.7" top="0.78740157499999996" bottom="0.78740157499999996" header="0.3" footer="0.3"/>
  <pageSetup paperSize="9" scale="53" orientation="portrait" horizontalDpi="300" verticalDpi="300"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E62"/>
  <sheetViews>
    <sheetView zoomScaleNormal="100" workbookViewId="0">
      <pane xSplit="2" ySplit="23" topLeftCell="C33" activePane="bottomRight" state="frozen"/>
      <selection pane="topRight"/>
      <selection pane="bottomLeft"/>
      <selection pane="bottomRight"/>
    </sheetView>
  </sheetViews>
  <sheetFormatPr baseColWidth="10" defaultColWidth="9.21875" defaultRowHeight="10" x14ac:dyDescent="0.2"/>
  <cols>
    <col min="1" max="1" width="5.77734375" style="20" customWidth="1"/>
    <col min="2" max="2" width="3.77734375" style="20" customWidth="1"/>
    <col min="3" max="3" width="8.21875" style="20" customWidth="1"/>
    <col min="4" max="16384" width="9.21875" style="20"/>
  </cols>
  <sheetData>
    <row r="1" spans="1:3" s="8" customFormat="1" ht="10.5" x14ac:dyDescent="0.2">
      <c r="A1" s="7"/>
      <c r="C1" s="36" t="str">
        <f>IF(desc!$B$1=1,desc!$A$105,IF(desc!$B$1=2,desc!$B$105,IF(desc!$B$1=3,desc!$C$105,desc!$D$105)))</f>
        <v>BIP in Millionen CHF</v>
      </c>
    </row>
    <row r="2" spans="1:3" s="8" customFormat="1" x14ac:dyDescent="0.2">
      <c r="C2" s="22"/>
    </row>
    <row r="3" spans="1:3" s="8" customFormat="1" x14ac:dyDescent="0.2">
      <c r="B3" s="32"/>
      <c r="C3" s="91" t="str">
        <f>IF(desc!$B$1=1,desc!$A$106,IF(desc!$B$1=2,desc!$B$106,IF(desc!$B$1=3,desc!$C$106,desc!$D$106)))</f>
        <v>BIP nominal</v>
      </c>
    </row>
    <row r="4" spans="1:3" s="8" customFormat="1" x14ac:dyDescent="0.2">
      <c r="B4" s="32"/>
      <c r="C4" s="35"/>
    </row>
    <row r="5" spans="1:3" s="8" customFormat="1" x14ac:dyDescent="0.2">
      <c r="B5" s="32"/>
      <c r="C5" s="39" t="str">
        <f>IF(desc!$B$1=1,desc!$A$44,IF(desc!$B$1=2,desc!$B$44,IF(desc!$B$1=3,desc!$C$44,desc!$D$44)))</f>
        <v>Prognosen</v>
      </c>
    </row>
    <row r="6" spans="1:3" s="8" customFormat="1" x14ac:dyDescent="0.2">
      <c r="B6" s="32"/>
      <c r="C6" s="35"/>
    </row>
    <row r="7" spans="1:3" s="8" customFormat="1" hidden="1" x14ac:dyDescent="0.2">
      <c r="B7" s="32"/>
      <c r="C7" s="12"/>
    </row>
    <row r="8" spans="1:3" s="8" customFormat="1" hidden="1" x14ac:dyDescent="0.2">
      <c r="B8" s="32"/>
      <c r="C8" s="12"/>
    </row>
    <row r="9" spans="1:3" s="8" customFormat="1" hidden="1" x14ac:dyDescent="0.2">
      <c r="B9" s="32"/>
      <c r="C9" s="12"/>
    </row>
    <row r="10" spans="1:3" s="8" customFormat="1" hidden="1" x14ac:dyDescent="0.2">
      <c r="B10" s="32"/>
      <c r="C10" s="12"/>
    </row>
    <row r="11" spans="1:3" s="8" customFormat="1" hidden="1" x14ac:dyDescent="0.2">
      <c r="B11" s="32"/>
      <c r="C11" s="12"/>
    </row>
    <row r="12" spans="1:3" s="8" customFormat="1" hidden="1" x14ac:dyDescent="0.2">
      <c r="B12" s="32"/>
      <c r="C12" s="12"/>
    </row>
    <row r="13" spans="1:3" s="8" customFormat="1" hidden="1" x14ac:dyDescent="0.2">
      <c r="B13" s="32"/>
      <c r="C13" s="12"/>
    </row>
    <row r="14" spans="1:3" s="8" customFormat="1" hidden="1" x14ac:dyDescent="0.2">
      <c r="B14" s="32"/>
      <c r="C14" s="12"/>
    </row>
    <row r="15" spans="1:3" s="8" customFormat="1" hidden="1" x14ac:dyDescent="0.2">
      <c r="B15" s="32"/>
      <c r="C15" s="12"/>
    </row>
    <row r="16" spans="1:3" s="8" customFormat="1" hidden="1" x14ac:dyDescent="0.2">
      <c r="B16" s="32"/>
      <c r="C16" s="12"/>
    </row>
    <row r="17" spans="1:4" s="8" customFormat="1" hidden="1" x14ac:dyDescent="0.2">
      <c r="B17" s="32"/>
      <c r="C17" s="12"/>
    </row>
    <row r="18" spans="1:4" s="8" customFormat="1" hidden="1" x14ac:dyDescent="0.2">
      <c r="B18" s="32"/>
      <c r="C18" s="12"/>
    </row>
    <row r="19" spans="1:4" s="8" customFormat="1" hidden="1" x14ac:dyDescent="0.2">
      <c r="B19" s="32"/>
      <c r="C19" s="12"/>
    </row>
    <row r="20" spans="1:4" s="8" customFormat="1" hidden="1" x14ac:dyDescent="0.2">
      <c r="B20" s="32"/>
      <c r="C20" s="12"/>
    </row>
    <row r="21" spans="1:4" s="8" customFormat="1" hidden="1" x14ac:dyDescent="0.2">
      <c r="B21" s="32"/>
      <c r="C21" s="12"/>
    </row>
    <row r="22" spans="1:4" s="8" customFormat="1" hidden="1" x14ac:dyDescent="0.2">
      <c r="B22" s="32"/>
      <c r="C22" s="12"/>
    </row>
    <row r="23" spans="1:4" s="8" customFormat="1" x14ac:dyDescent="0.2">
      <c r="B23" s="32"/>
      <c r="C23" s="15"/>
    </row>
    <row r="24" spans="1:4" x14ac:dyDescent="0.2">
      <c r="A24" s="20">
        <v>1990</v>
      </c>
      <c r="B24" s="38"/>
      <c r="C24" s="15">
        <v>369198.75676288898</v>
      </c>
    </row>
    <row r="25" spans="1:4" x14ac:dyDescent="0.2">
      <c r="A25" s="20">
        <v>1991</v>
      </c>
      <c r="B25" s="38"/>
      <c r="C25" s="15">
        <v>385605.02940351597</v>
      </c>
      <c r="D25" s="37"/>
    </row>
    <row r="26" spans="1:4" x14ac:dyDescent="0.2">
      <c r="A26" s="20">
        <v>1992</v>
      </c>
      <c r="B26" s="38"/>
      <c r="C26" s="15">
        <v>393625.50931912899</v>
      </c>
      <c r="D26" s="37"/>
    </row>
    <row r="27" spans="1:4" x14ac:dyDescent="0.2">
      <c r="A27" s="20">
        <v>1993</v>
      </c>
      <c r="B27" s="38"/>
      <c r="C27" s="15">
        <v>402258.169833672</v>
      </c>
      <c r="D27" s="37"/>
    </row>
    <row r="28" spans="1:4" x14ac:dyDescent="0.2">
      <c r="A28" s="20">
        <v>1994</v>
      </c>
      <c r="B28" s="38"/>
      <c r="C28" s="15">
        <v>412190.66274303198</v>
      </c>
      <c r="D28" s="37"/>
    </row>
    <row r="29" spans="1:4" x14ac:dyDescent="0.2">
      <c r="A29" s="20">
        <v>1995</v>
      </c>
      <c r="B29" s="38"/>
      <c r="C29" s="15">
        <v>417228.34076434199</v>
      </c>
      <c r="D29" s="37"/>
    </row>
    <row r="30" spans="1:4" x14ac:dyDescent="0.2">
      <c r="A30" s="20">
        <v>1996</v>
      </c>
      <c r="B30" s="38"/>
      <c r="C30" s="15">
        <v>420368.49391285703</v>
      </c>
      <c r="D30" s="37"/>
    </row>
    <row r="31" spans="1:4" x14ac:dyDescent="0.2">
      <c r="A31" s="20">
        <v>1997</v>
      </c>
      <c r="B31" s="38"/>
      <c r="C31" s="15">
        <v>427826.11331308598</v>
      </c>
      <c r="D31" s="37"/>
    </row>
    <row r="32" spans="1:4" x14ac:dyDescent="0.2">
      <c r="A32" s="20">
        <v>1998</v>
      </c>
      <c r="B32" s="38"/>
      <c r="C32" s="15">
        <v>439954.87869814102</v>
      </c>
      <c r="D32" s="37"/>
    </row>
    <row r="33" spans="1:5" x14ac:dyDescent="0.2">
      <c r="A33" s="20">
        <v>1999</v>
      </c>
      <c r="B33" s="38"/>
      <c r="C33" s="15">
        <v>447465.78693746601</v>
      </c>
      <c r="D33" s="37"/>
    </row>
    <row r="34" spans="1:5" x14ac:dyDescent="0.2">
      <c r="A34" s="20">
        <v>2000</v>
      </c>
      <c r="B34" s="38"/>
      <c r="C34" s="15">
        <v>471540.03834387602</v>
      </c>
      <c r="D34" s="37"/>
    </row>
    <row r="35" spans="1:5" x14ac:dyDescent="0.2">
      <c r="A35" s="20">
        <v>2001</v>
      </c>
      <c r="B35" s="38"/>
      <c r="C35" s="15">
        <v>483636.91823831701</v>
      </c>
      <c r="D35" s="37"/>
    </row>
    <row r="36" spans="1:5" x14ac:dyDescent="0.2">
      <c r="A36" s="20">
        <v>2002</v>
      </c>
      <c r="B36" s="38"/>
      <c r="C36" s="15">
        <v>482077.19700752298</v>
      </c>
      <c r="D36" s="37"/>
    </row>
    <row r="37" spans="1:5" x14ac:dyDescent="0.2">
      <c r="A37" s="20">
        <v>2003</v>
      </c>
      <c r="B37" s="38"/>
      <c r="C37" s="15">
        <v>487606.51886742201</v>
      </c>
      <c r="D37" s="37"/>
    </row>
    <row r="38" spans="1:5" x14ac:dyDescent="0.2">
      <c r="A38" s="20">
        <v>2004</v>
      </c>
      <c r="B38" s="38"/>
      <c r="C38" s="15">
        <v>502265.680026118</v>
      </c>
      <c r="D38" s="37"/>
    </row>
    <row r="39" spans="1:5" x14ac:dyDescent="0.2">
      <c r="A39" s="20">
        <v>2005</v>
      </c>
      <c r="B39" s="38"/>
      <c r="C39" s="15">
        <v>520848.31534546602</v>
      </c>
      <c r="D39" s="37"/>
    </row>
    <row r="40" spans="1:5" x14ac:dyDescent="0.2">
      <c r="A40" s="20">
        <v>2006</v>
      </c>
      <c r="B40" s="38"/>
      <c r="C40" s="15">
        <v>553721.55162867298</v>
      </c>
      <c r="D40" s="37"/>
    </row>
    <row r="41" spans="1:5" x14ac:dyDescent="0.2">
      <c r="A41" s="20">
        <v>2007</v>
      </c>
      <c r="B41" s="38"/>
      <c r="C41" s="15">
        <v>589085.15540166805</v>
      </c>
      <c r="D41" s="37"/>
    </row>
    <row r="42" spans="1:5" x14ac:dyDescent="0.2">
      <c r="A42" s="20">
        <v>2008</v>
      </c>
      <c r="B42" s="38"/>
      <c r="C42" s="15">
        <v>614407.71934156294</v>
      </c>
      <c r="D42" s="37"/>
    </row>
    <row r="43" spans="1:5" x14ac:dyDescent="0.2">
      <c r="A43" s="20">
        <v>2009</v>
      </c>
      <c r="B43" s="38"/>
      <c r="C43" s="15">
        <v>603039.07363026298</v>
      </c>
      <c r="D43" s="37"/>
    </row>
    <row r="44" spans="1:5" x14ac:dyDescent="0.2">
      <c r="A44" s="20">
        <v>2010</v>
      </c>
      <c r="B44" s="38"/>
      <c r="C44" s="15">
        <v>624545.11854587204</v>
      </c>
      <c r="D44" s="37"/>
    </row>
    <row r="45" spans="1:5" x14ac:dyDescent="0.2">
      <c r="A45" s="20">
        <v>2011</v>
      </c>
      <c r="B45" s="38"/>
      <c r="C45" s="15">
        <v>635738.744235166</v>
      </c>
      <c r="D45" s="37"/>
    </row>
    <row r="46" spans="1:5" x14ac:dyDescent="0.2">
      <c r="A46" s="20">
        <v>2012</v>
      </c>
      <c r="B46" s="38"/>
      <c r="C46" s="40">
        <v>643645.58906792197</v>
      </c>
      <c r="D46" s="37"/>
    </row>
    <row r="47" spans="1:5" x14ac:dyDescent="0.2">
      <c r="A47" s="20">
        <v>2013</v>
      </c>
      <c r="B47" s="38"/>
      <c r="C47" s="40">
        <v>654611.66897032002</v>
      </c>
      <c r="D47" s="37"/>
    </row>
    <row r="48" spans="1:5" x14ac:dyDescent="0.2">
      <c r="A48" s="20">
        <v>2014</v>
      </c>
      <c r="B48" s="38"/>
      <c r="C48" s="40">
        <v>665618.37446688802</v>
      </c>
      <c r="D48" s="37"/>
      <c r="E48" s="37"/>
    </row>
    <row r="49" spans="1:5" x14ac:dyDescent="0.2">
      <c r="A49" s="20">
        <v>2015</v>
      </c>
      <c r="B49" s="38"/>
      <c r="C49" s="40">
        <v>668006.38169943495</v>
      </c>
      <c r="D49" s="37"/>
      <c r="E49" s="37"/>
    </row>
    <row r="50" spans="1:5" x14ac:dyDescent="0.2">
      <c r="A50" s="20">
        <v>2016</v>
      </c>
      <c r="B50" s="38"/>
      <c r="C50" s="40">
        <v>677848.33056416595</v>
      </c>
      <c r="E50" s="37"/>
    </row>
    <row r="51" spans="1:5" x14ac:dyDescent="0.2">
      <c r="A51" s="20">
        <v>2017</v>
      </c>
      <c r="C51" s="40">
        <v>684558.46747829102</v>
      </c>
      <c r="E51" s="37"/>
    </row>
    <row r="52" spans="1:5" x14ac:dyDescent="0.2">
      <c r="A52" s="20">
        <v>2018</v>
      </c>
      <c r="C52" s="40">
        <v>709521.55649554101</v>
      </c>
      <c r="E52" s="37"/>
    </row>
    <row r="53" spans="1:5" x14ac:dyDescent="0.2">
      <c r="A53" s="20">
        <v>2019</v>
      </c>
      <c r="C53" s="40">
        <v>716878.589831864</v>
      </c>
      <c r="E53" s="37"/>
    </row>
    <row r="54" spans="1:5" x14ac:dyDescent="0.2">
      <c r="A54" s="20">
        <v>2020</v>
      </c>
      <c r="C54" s="40">
        <v>696619.95867014502</v>
      </c>
      <c r="E54" s="37"/>
    </row>
    <row r="55" spans="1:5" s="135" customFormat="1" x14ac:dyDescent="0.2">
      <c r="A55" s="135">
        <v>2021</v>
      </c>
      <c r="C55" s="136">
        <v>743330.23111145105</v>
      </c>
      <c r="E55" s="37"/>
    </row>
    <row r="56" spans="1:5" x14ac:dyDescent="0.2">
      <c r="A56" s="20">
        <v>2022</v>
      </c>
      <c r="C56" s="136">
        <v>781460.26937037299</v>
      </c>
      <c r="E56" s="37"/>
    </row>
    <row r="57" spans="1:5" x14ac:dyDescent="0.2">
      <c r="A57" s="20">
        <v>2023</v>
      </c>
      <c r="C57" s="136">
        <v>795110.10168423096</v>
      </c>
      <c r="E57" s="37"/>
    </row>
    <row r="58" spans="1:5" x14ac:dyDescent="0.2">
      <c r="A58" s="20">
        <v>2024</v>
      </c>
      <c r="C58" s="18">
        <v>816631.04117488232</v>
      </c>
      <c r="E58" s="37"/>
    </row>
    <row r="59" spans="1:5" x14ac:dyDescent="0.2">
      <c r="A59" s="20">
        <v>2025</v>
      </c>
      <c r="C59" s="130">
        <v>835826.42194727052</v>
      </c>
      <c r="E59" s="37"/>
    </row>
    <row r="60" spans="1:5" x14ac:dyDescent="0.2">
      <c r="A60" s="20">
        <v>2026</v>
      </c>
      <c r="C60" s="130">
        <v>856256.69907985197</v>
      </c>
      <c r="E60" s="37"/>
    </row>
    <row r="61" spans="1:5" x14ac:dyDescent="0.2">
      <c r="A61" s="20">
        <v>2027</v>
      </c>
      <c r="C61" s="130">
        <v>878413.92858705402</v>
      </c>
      <c r="E61" s="37"/>
    </row>
    <row r="62" spans="1:5" x14ac:dyDescent="0.2">
      <c r="E62" s="37"/>
    </row>
  </sheetData>
  <sheetProtection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headerFooter>
    <oddFooter xml:space="preserve">&amp;R&amp;"Arial,Fett"&amp;P / &amp;N&amp;"Arial,Standard"
Eidg.  Finanzverwaltung - FS (&amp;D) </oddFooter>
  </headerFooter>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7</vt:i4>
      </vt:variant>
      <vt:variant>
        <vt:lpstr>Diagramme</vt:lpstr>
      </vt:variant>
      <vt:variant>
        <vt:i4>6</vt:i4>
      </vt:variant>
      <vt:variant>
        <vt:lpstr>Benannte Bereiche</vt:lpstr>
      </vt:variant>
      <vt:variant>
        <vt:i4>9</vt:i4>
      </vt:variant>
    </vt:vector>
  </HeadingPairs>
  <TitlesOfParts>
    <vt:vector size="22" baseType="lpstr">
      <vt:lpstr>intro</vt:lpstr>
      <vt:lpstr>overview</vt:lpstr>
      <vt:lpstr>fs</vt:lpstr>
      <vt:lpstr>gfs</vt:lpstr>
      <vt:lpstr>gfs_quote</vt:lpstr>
      <vt:lpstr>covid</vt:lpstr>
      <vt:lpstr>gdp</vt:lpstr>
      <vt:lpstr>GraphFS</vt:lpstr>
      <vt:lpstr>GraphGFS1</vt:lpstr>
      <vt:lpstr>GraphGFS2</vt:lpstr>
      <vt:lpstr>GraphGFS3</vt:lpstr>
      <vt:lpstr>GraphMaastricht</vt:lpstr>
      <vt:lpstr>GraphDebt</vt:lpstr>
      <vt:lpstr>covid!Druckbereich</vt:lpstr>
      <vt:lpstr>fs!Druckbereich</vt:lpstr>
      <vt:lpstr>gdp!Druckbereich</vt:lpstr>
      <vt:lpstr>gfs!Druckbereich</vt:lpstr>
      <vt:lpstr>gfs_quote!Druckbereich</vt:lpstr>
      <vt:lpstr>overview!Druckbereich</vt:lpstr>
      <vt:lpstr>fs!Drucktitel</vt:lpstr>
      <vt:lpstr>gfs!Drucktitel</vt:lpstr>
      <vt:lpstr>gfs_quote!Drucktitel</vt:lpstr>
    </vt:vector>
  </TitlesOfParts>
  <Company>940 - EVD (Übergreifend)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U80771677</dc:creator>
  <cp:lastModifiedBy>Rohr Philipp EFV</cp:lastModifiedBy>
  <cp:lastPrinted>2021-03-18T09:35:25Z</cp:lastPrinted>
  <dcterms:created xsi:type="dcterms:W3CDTF">2007-08-29T12:12:07Z</dcterms:created>
  <dcterms:modified xsi:type="dcterms:W3CDTF">2024-03-20T16:36:07Z</dcterms:modified>
</cp:coreProperties>
</file>