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FP\FS\Produkt\international\imf\sdds\general_government_operations\"/>
    </mc:Choice>
  </mc:AlternateContent>
  <bookViews>
    <workbookView xWindow="11150" yWindow="-20" windowWidth="12150" windowHeight="11970"/>
  </bookViews>
  <sheets>
    <sheet name="Intro" sheetId="4" r:id="rId1"/>
    <sheet name="annual_accounts" sheetId="1" r:id="rId2"/>
    <sheet name="financing" sheetId="6" r:id="rId3"/>
    <sheet name="desc" sheetId="5" state="veryHidden" r:id="rId4"/>
  </sheets>
  <externalReferences>
    <externalReference r:id="rId5"/>
  </externalReferences>
  <definedNames>
    <definedName name="_xlnm.Print_Area" localSheetId="1">annual_accounts!$B$2:$AH$38</definedName>
    <definedName name="_xlnm.Print_Area" localSheetId="2">financing!$B$2:$AF$10</definedName>
  </definedNames>
  <calcPr calcId="162913"/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F5" i="6"/>
  <c r="AF6" i="6"/>
  <c r="AF7" i="6"/>
  <c r="AE5" i="6" l="1"/>
  <c r="AE6" i="6"/>
  <c r="AE7" i="6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D7" i="6" l="1"/>
  <c r="AD6" i="6"/>
  <c r="AD5" i="6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D34" i="1" l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B7" i="6"/>
  <c r="AB6" i="6"/>
  <c r="AB5" i="6"/>
  <c r="AC7" i="6"/>
  <c r="AC6" i="6"/>
  <c r="AC5" i="6"/>
  <c r="AA7" i="6" l="1"/>
  <c r="AA6" i="6"/>
  <c r="AA5" i="6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7" i="6" l="1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7" i="6"/>
  <c r="C6" i="6"/>
  <c r="C5" i="6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B10" i="6" l="1"/>
  <c r="B9" i="6"/>
  <c r="B4" i="6"/>
  <c r="B38" i="1"/>
  <c r="B7" i="6"/>
  <c r="B6" i="6"/>
  <c r="B5" i="6"/>
  <c r="B2" i="6"/>
  <c r="B2" i="1" l="1"/>
  <c r="B37" i="1"/>
  <c r="B36" i="1"/>
  <c r="C4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" i="1"/>
  <c r="C7" i="1"/>
  <c r="C5" i="1" l="1"/>
  <c r="B30" i="1"/>
  <c r="B25" i="1"/>
  <c r="B20" i="1"/>
  <c r="B15" i="1"/>
  <c r="B10" i="1"/>
  <c r="B5" i="1"/>
  <c r="D16" i="1" l="1"/>
  <c r="D18" i="1"/>
  <c r="D20" i="1"/>
  <c r="D22" i="1"/>
  <c r="D24" i="1"/>
  <c r="D26" i="1"/>
  <c r="D28" i="1"/>
  <c r="D30" i="1"/>
  <c r="D32" i="1"/>
  <c r="D34" i="1"/>
  <c r="D8" i="1"/>
  <c r="D12" i="1"/>
  <c r="D15" i="1"/>
  <c r="D13" i="1"/>
  <c r="D17" i="1"/>
  <c r="D19" i="1"/>
  <c r="D21" i="1"/>
  <c r="D23" i="1"/>
  <c r="D25" i="1"/>
  <c r="D27" i="1"/>
  <c r="D29" i="1"/>
  <c r="D31" i="1"/>
  <c r="D33" i="1"/>
  <c r="D5" i="1"/>
  <c r="D6" i="1"/>
  <c r="D7" i="1"/>
  <c r="D9" i="1"/>
  <c r="D10" i="1"/>
  <c r="D11" i="1"/>
  <c r="D14" i="1"/>
  <c r="Z21" i="1" l="1"/>
  <c r="AA21" i="1"/>
  <c r="Z9" i="1"/>
  <c r="AA24" i="1"/>
  <c r="Z12" i="1"/>
  <c r="AA18" i="1"/>
  <c r="Z5" i="1"/>
  <c r="AA22" i="1"/>
  <c r="Y12" i="1"/>
  <c r="Z28" i="1"/>
  <c r="AA29" i="1"/>
  <c r="AA30" i="1"/>
  <c r="Z25" i="1"/>
  <c r="U13" i="1"/>
  <c r="M13" i="1"/>
  <c r="E13" i="1"/>
  <c r="J12" i="1"/>
  <c r="X11" i="1"/>
  <c r="H11" i="1"/>
  <c r="T10" i="1"/>
  <c r="H10" i="1"/>
  <c r="T9" i="1"/>
  <c r="H9" i="1"/>
  <c r="S8" i="1"/>
  <c r="K8" i="1"/>
  <c r="G8" i="1"/>
  <c r="V7" i="1"/>
  <c r="R7" i="1"/>
  <c r="N7" i="1"/>
  <c r="J7" i="1"/>
  <c r="F7" i="1"/>
  <c r="V6" i="1"/>
  <c r="R6" i="1"/>
  <c r="N6" i="1"/>
  <c r="J6" i="1"/>
  <c r="F6" i="1"/>
  <c r="I5" i="1"/>
  <c r="M5" i="1"/>
  <c r="Q5" i="1"/>
  <c r="U5" i="1"/>
  <c r="Y5" i="1"/>
  <c r="E33" i="1"/>
  <c r="I33" i="1"/>
  <c r="M33" i="1"/>
  <c r="Q33" i="1"/>
  <c r="U33" i="1"/>
  <c r="Y33" i="1"/>
  <c r="F33" i="1"/>
  <c r="J33" i="1"/>
  <c r="N33" i="1"/>
  <c r="R33" i="1"/>
  <c r="V33" i="1"/>
  <c r="E31" i="1"/>
  <c r="I31" i="1"/>
  <c r="M31" i="1"/>
  <c r="Q31" i="1"/>
  <c r="U31" i="1"/>
  <c r="Y31" i="1"/>
  <c r="F31" i="1"/>
  <c r="J31" i="1"/>
  <c r="N31" i="1"/>
  <c r="X7" i="1"/>
  <c r="V11" i="1"/>
  <c r="H15" i="1"/>
  <c r="W8" i="1"/>
  <c r="W12" i="1"/>
  <c r="S12" i="1"/>
  <c r="O12" i="1"/>
  <c r="K12" i="1"/>
  <c r="G12" i="1"/>
  <c r="Y14" i="1"/>
  <c r="U14" i="1"/>
  <c r="Q14" i="1"/>
  <c r="M14" i="1"/>
  <c r="I14" i="1"/>
  <c r="E14" i="1"/>
  <c r="V16" i="1"/>
  <c r="R16" i="1"/>
  <c r="N16" i="1"/>
  <c r="J16" i="1"/>
  <c r="F16" i="1"/>
  <c r="Y16" i="1"/>
  <c r="U16" i="1"/>
  <c r="Q16" i="1"/>
  <c r="M16" i="1"/>
  <c r="I16" i="1"/>
  <c r="E16" i="1"/>
  <c r="V18" i="1"/>
  <c r="R18" i="1"/>
  <c r="N18" i="1"/>
  <c r="J18" i="1"/>
  <c r="F18" i="1"/>
  <c r="Y18" i="1"/>
  <c r="U18" i="1"/>
  <c r="Q18" i="1"/>
  <c r="M18" i="1"/>
  <c r="I18" i="1"/>
  <c r="E18" i="1"/>
  <c r="V20" i="1"/>
  <c r="R20" i="1"/>
  <c r="N20" i="1"/>
  <c r="J20" i="1"/>
  <c r="F20" i="1"/>
  <c r="Y20" i="1"/>
  <c r="U20" i="1"/>
  <c r="Q20" i="1"/>
  <c r="M20" i="1"/>
  <c r="I20" i="1"/>
  <c r="E20" i="1"/>
  <c r="V22" i="1"/>
  <c r="R22" i="1"/>
  <c r="N22" i="1"/>
  <c r="J22" i="1"/>
  <c r="F22" i="1"/>
  <c r="Y22" i="1"/>
  <c r="U22" i="1"/>
  <c r="Q22" i="1"/>
  <c r="M22" i="1"/>
  <c r="I22" i="1"/>
  <c r="E22" i="1"/>
  <c r="V24" i="1"/>
  <c r="R24" i="1"/>
  <c r="N24" i="1"/>
  <c r="J24" i="1"/>
  <c r="F24" i="1"/>
  <c r="Y24" i="1"/>
  <c r="U24" i="1"/>
  <c r="Q24" i="1"/>
  <c r="M24" i="1"/>
  <c r="I24" i="1"/>
  <c r="E24" i="1"/>
  <c r="V26" i="1"/>
  <c r="R26" i="1"/>
  <c r="N26" i="1"/>
  <c r="J26" i="1"/>
  <c r="F26" i="1"/>
  <c r="Y26" i="1"/>
  <c r="U26" i="1"/>
  <c r="Q26" i="1"/>
  <c r="M26" i="1"/>
  <c r="I26" i="1"/>
  <c r="E26" i="1"/>
  <c r="U28" i="1"/>
  <c r="Q28" i="1"/>
  <c r="M28" i="1"/>
  <c r="I28" i="1"/>
  <c r="E28" i="1"/>
  <c r="V28" i="1"/>
  <c r="R28" i="1"/>
  <c r="N28" i="1"/>
  <c r="J28" i="1"/>
  <c r="F28" i="1"/>
  <c r="X30" i="1"/>
  <c r="T30" i="1"/>
  <c r="P30" i="1"/>
  <c r="L30" i="1"/>
  <c r="H30" i="1"/>
  <c r="W30" i="1"/>
  <c r="S30" i="1"/>
  <c r="O30" i="1"/>
  <c r="K30" i="1"/>
  <c r="G30" i="1"/>
  <c r="X32" i="1"/>
  <c r="T32" i="1"/>
  <c r="P32" i="1"/>
  <c r="L32" i="1"/>
  <c r="H32" i="1"/>
  <c r="W32" i="1"/>
  <c r="S32" i="1"/>
  <c r="O32" i="1"/>
  <c r="K32" i="1"/>
  <c r="G32" i="1"/>
  <c r="X34" i="1"/>
  <c r="T34" i="1"/>
  <c r="P34" i="1"/>
  <c r="L34" i="1"/>
  <c r="H34" i="1"/>
  <c r="W34" i="1"/>
  <c r="S34" i="1"/>
  <c r="O34" i="1"/>
  <c r="K34" i="1"/>
  <c r="G34" i="1"/>
  <c r="E5" i="1"/>
  <c r="V5" i="1"/>
  <c r="R5" i="1"/>
  <c r="N5" i="1"/>
  <c r="J5" i="1"/>
  <c r="F5" i="1"/>
  <c r="G6" i="1"/>
  <c r="K6" i="1"/>
  <c r="O6" i="1"/>
  <c r="S6" i="1"/>
  <c r="W6" i="1"/>
  <c r="E7" i="1"/>
  <c r="I7" i="1"/>
  <c r="M7" i="1"/>
  <c r="Q7" i="1"/>
  <c r="U7" i="1"/>
  <c r="H8" i="1"/>
  <c r="L8" i="1"/>
  <c r="P8" i="1"/>
  <c r="T8" i="1"/>
  <c r="X8" i="1"/>
  <c r="G9" i="1"/>
  <c r="K9" i="1"/>
  <c r="O9" i="1"/>
  <c r="S9" i="1"/>
  <c r="W9" i="1"/>
  <c r="E10" i="1"/>
  <c r="I10" i="1"/>
  <c r="M10" i="1"/>
  <c r="Q10" i="1"/>
  <c r="U10" i="1"/>
  <c r="Y10" i="1"/>
  <c r="G11" i="1"/>
  <c r="K11" i="1"/>
  <c r="O11" i="1"/>
  <c r="L12" i="1"/>
  <c r="T12" i="1"/>
  <c r="G13" i="1"/>
  <c r="O13" i="1"/>
  <c r="F14" i="1"/>
  <c r="N14" i="1"/>
  <c r="V14" i="1"/>
  <c r="Y11" i="1"/>
  <c r="U11" i="1"/>
  <c r="Q11" i="1"/>
  <c r="V13" i="1"/>
  <c r="R13" i="1"/>
  <c r="N13" i="1"/>
  <c r="J13" i="1"/>
  <c r="F13" i="1"/>
  <c r="X15" i="1"/>
  <c r="T15" i="1"/>
  <c r="P15" i="1"/>
  <c r="L15" i="1"/>
  <c r="Y15" i="1"/>
  <c r="U15" i="1"/>
  <c r="Q15" i="1"/>
  <c r="M15" i="1"/>
  <c r="I15" i="1"/>
  <c r="E15" i="1"/>
  <c r="V17" i="1"/>
  <c r="R17" i="1"/>
  <c r="N17" i="1"/>
  <c r="J17" i="1"/>
  <c r="F17" i="1"/>
  <c r="Y17" i="1"/>
  <c r="U17" i="1"/>
  <c r="Q17" i="1"/>
  <c r="M17" i="1"/>
  <c r="I17" i="1"/>
  <c r="E17" i="1"/>
  <c r="V19" i="1"/>
  <c r="R19" i="1"/>
  <c r="N19" i="1"/>
  <c r="J19" i="1"/>
  <c r="F19" i="1"/>
  <c r="Y19" i="1"/>
  <c r="U19" i="1"/>
  <c r="Q19" i="1"/>
  <c r="M19" i="1"/>
  <c r="I19" i="1"/>
  <c r="E19" i="1"/>
  <c r="V21" i="1"/>
  <c r="R21" i="1"/>
  <c r="N21" i="1"/>
  <c r="J21" i="1"/>
  <c r="F21" i="1"/>
  <c r="Y21" i="1"/>
  <c r="U21" i="1"/>
  <c r="Q21" i="1"/>
  <c r="M21" i="1"/>
  <c r="I21" i="1"/>
  <c r="E21" i="1"/>
  <c r="V23" i="1"/>
  <c r="R23" i="1"/>
  <c r="N23" i="1"/>
  <c r="J23" i="1"/>
  <c r="F23" i="1"/>
  <c r="Y23" i="1"/>
  <c r="U23" i="1"/>
  <c r="Q23" i="1"/>
  <c r="M23" i="1"/>
  <c r="I23" i="1"/>
  <c r="E23" i="1"/>
  <c r="V25" i="1"/>
  <c r="R25" i="1"/>
  <c r="N25" i="1"/>
  <c r="J25" i="1"/>
  <c r="F25" i="1"/>
  <c r="Y25" i="1"/>
  <c r="U25" i="1"/>
  <c r="Q25" i="1"/>
  <c r="M25" i="1"/>
  <c r="I25" i="1"/>
  <c r="E25" i="1"/>
  <c r="V27" i="1"/>
  <c r="R27" i="1"/>
  <c r="N27" i="1"/>
  <c r="J27" i="1"/>
  <c r="F27" i="1"/>
  <c r="W27" i="1"/>
  <c r="S27" i="1"/>
  <c r="O27" i="1"/>
  <c r="K27" i="1"/>
  <c r="G27" i="1"/>
  <c r="X29" i="1"/>
  <c r="T29" i="1"/>
  <c r="P29" i="1"/>
  <c r="L29" i="1"/>
  <c r="H29" i="1"/>
  <c r="W29" i="1"/>
  <c r="S29" i="1"/>
  <c r="O29" i="1"/>
  <c r="K29" i="1"/>
  <c r="G29" i="1"/>
  <c r="G5" i="1"/>
  <c r="X9" i="1"/>
  <c r="W13" i="1"/>
  <c r="X6" i="1"/>
  <c r="X10" i="1"/>
  <c r="U12" i="1"/>
  <c r="Q12" i="1"/>
  <c r="M12" i="1"/>
  <c r="I12" i="1"/>
  <c r="E12" i="1"/>
  <c r="W14" i="1"/>
  <c r="S14" i="1"/>
  <c r="O14" i="1"/>
  <c r="K14" i="1"/>
  <c r="G14" i="1"/>
  <c r="X16" i="1"/>
  <c r="T16" i="1"/>
  <c r="P16" i="1"/>
  <c r="L16" i="1"/>
  <c r="H16" i="1"/>
  <c r="W16" i="1"/>
  <c r="S16" i="1"/>
  <c r="O16" i="1"/>
  <c r="K16" i="1"/>
  <c r="G16" i="1"/>
  <c r="X18" i="1"/>
  <c r="T18" i="1"/>
  <c r="P18" i="1"/>
  <c r="L18" i="1"/>
  <c r="H18" i="1"/>
  <c r="W18" i="1"/>
  <c r="S18" i="1"/>
  <c r="O18" i="1"/>
  <c r="K18" i="1"/>
  <c r="G18" i="1"/>
  <c r="X20" i="1"/>
  <c r="T20" i="1"/>
  <c r="P20" i="1"/>
  <c r="L20" i="1"/>
  <c r="H20" i="1"/>
  <c r="W20" i="1"/>
  <c r="S20" i="1"/>
  <c r="O20" i="1"/>
  <c r="K20" i="1"/>
  <c r="G20" i="1"/>
  <c r="X22" i="1"/>
  <c r="T22" i="1"/>
  <c r="P22" i="1"/>
  <c r="L22" i="1"/>
  <c r="H22" i="1"/>
  <c r="W22" i="1"/>
  <c r="S22" i="1"/>
  <c r="O22" i="1"/>
  <c r="K22" i="1"/>
  <c r="G22" i="1"/>
  <c r="X24" i="1"/>
  <c r="T24" i="1"/>
  <c r="P24" i="1"/>
  <c r="L24" i="1"/>
  <c r="H24" i="1"/>
  <c r="W24" i="1"/>
  <c r="S24" i="1"/>
  <c r="O24" i="1"/>
  <c r="K24" i="1"/>
  <c r="G24" i="1"/>
  <c r="X26" i="1"/>
  <c r="T26" i="1"/>
  <c r="P26" i="1"/>
  <c r="L26" i="1"/>
  <c r="H26" i="1"/>
  <c r="W26" i="1"/>
  <c r="S26" i="1"/>
  <c r="O26" i="1"/>
  <c r="K26" i="1"/>
  <c r="G26" i="1"/>
  <c r="W28" i="1"/>
  <c r="S28" i="1"/>
  <c r="O28" i="1"/>
  <c r="K28" i="1"/>
  <c r="G28" i="1"/>
  <c r="X28" i="1"/>
  <c r="T28" i="1"/>
  <c r="P28" i="1"/>
  <c r="L28" i="1"/>
  <c r="H28" i="1"/>
  <c r="V30" i="1"/>
  <c r="R30" i="1"/>
  <c r="N30" i="1"/>
  <c r="J30" i="1"/>
  <c r="F30" i="1"/>
  <c r="Y30" i="1"/>
  <c r="U30" i="1"/>
  <c r="Q30" i="1"/>
  <c r="M30" i="1"/>
  <c r="I30" i="1"/>
  <c r="E30" i="1"/>
  <c r="V32" i="1"/>
  <c r="R32" i="1"/>
  <c r="N32" i="1"/>
  <c r="J32" i="1"/>
  <c r="F32" i="1"/>
  <c r="Y32" i="1"/>
  <c r="U32" i="1"/>
  <c r="Q32" i="1"/>
  <c r="M32" i="1"/>
  <c r="I32" i="1"/>
  <c r="E32" i="1"/>
  <c r="V34" i="1"/>
  <c r="R34" i="1"/>
  <c r="N34" i="1"/>
  <c r="J34" i="1"/>
  <c r="F34" i="1"/>
  <c r="Y34" i="1"/>
  <c r="U34" i="1"/>
  <c r="Q34" i="1"/>
  <c r="M34" i="1"/>
  <c r="I34" i="1"/>
  <c r="E34" i="1"/>
  <c r="X5" i="1"/>
  <c r="P5" i="1"/>
  <c r="L5" i="1"/>
  <c r="H5" i="1"/>
  <c r="E6" i="1"/>
  <c r="I6" i="1"/>
  <c r="M6" i="1"/>
  <c r="Q6" i="1"/>
  <c r="U6" i="1"/>
  <c r="Y6" i="1"/>
  <c r="G7" i="1"/>
  <c r="K7" i="1"/>
  <c r="O7" i="1"/>
  <c r="S7" i="1"/>
  <c r="W7" i="1"/>
  <c r="F8" i="1"/>
  <c r="J8" i="1"/>
  <c r="N8" i="1"/>
  <c r="R8" i="1"/>
  <c r="V8" i="1"/>
  <c r="E9" i="1"/>
  <c r="I9" i="1"/>
  <c r="M9" i="1"/>
  <c r="Q9" i="1"/>
  <c r="U9" i="1"/>
  <c r="Y9" i="1"/>
  <c r="G10" i="1"/>
  <c r="K10" i="1"/>
  <c r="O10" i="1"/>
  <c r="S10" i="1"/>
  <c r="W10" i="1"/>
  <c r="E11" i="1"/>
  <c r="I11" i="1"/>
  <c r="M11" i="1"/>
  <c r="R11" i="1"/>
  <c r="H12" i="1"/>
  <c r="P12" i="1"/>
  <c r="X12" i="1"/>
  <c r="K13" i="1"/>
  <c r="S13" i="1"/>
  <c r="J14" i="1"/>
  <c r="R14" i="1"/>
  <c r="W11" i="1"/>
  <c r="S11" i="1"/>
  <c r="X13" i="1"/>
  <c r="T13" i="1"/>
  <c r="P13" i="1"/>
  <c r="L13" i="1"/>
  <c r="H13" i="1"/>
  <c r="V15" i="1"/>
  <c r="R15" i="1"/>
  <c r="N15" i="1"/>
  <c r="J15" i="1"/>
  <c r="W15" i="1"/>
  <c r="S15" i="1"/>
  <c r="O15" i="1"/>
  <c r="K15" i="1"/>
  <c r="G15" i="1"/>
  <c r="X17" i="1"/>
  <c r="T17" i="1"/>
  <c r="P17" i="1"/>
  <c r="L17" i="1"/>
  <c r="H17" i="1"/>
  <c r="W17" i="1"/>
  <c r="S17" i="1"/>
  <c r="O17" i="1"/>
  <c r="K17" i="1"/>
  <c r="G17" i="1"/>
  <c r="X19" i="1"/>
  <c r="T19" i="1"/>
  <c r="P19" i="1"/>
  <c r="L19" i="1"/>
  <c r="H19" i="1"/>
  <c r="W19" i="1"/>
  <c r="S19" i="1"/>
  <c r="O19" i="1"/>
  <c r="K19" i="1"/>
  <c r="G19" i="1"/>
  <c r="X21" i="1"/>
  <c r="T21" i="1"/>
  <c r="P21" i="1"/>
  <c r="L21" i="1"/>
  <c r="H21" i="1"/>
  <c r="W21" i="1"/>
  <c r="S21" i="1"/>
  <c r="O21" i="1"/>
  <c r="K21" i="1"/>
  <c r="G21" i="1"/>
  <c r="X23" i="1"/>
  <c r="T23" i="1"/>
  <c r="P23" i="1"/>
  <c r="L23" i="1"/>
  <c r="H23" i="1"/>
  <c r="W23" i="1"/>
  <c r="S23" i="1"/>
  <c r="O23" i="1"/>
  <c r="K23" i="1"/>
  <c r="G23" i="1"/>
  <c r="X25" i="1"/>
  <c r="T25" i="1"/>
  <c r="P25" i="1"/>
  <c r="L25" i="1"/>
  <c r="H25" i="1"/>
  <c r="W25" i="1"/>
  <c r="S25" i="1"/>
  <c r="O25" i="1"/>
  <c r="K25" i="1"/>
  <c r="G25" i="1"/>
  <c r="X27" i="1"/>
  <c r="T27" i="1"/>
  <c r="P27" i="1"/>
  <c r="L27" i="1"/>
  <c r="H27" i="1"/>
  <c r="U27" i="1"/>
  <c r="Q27" i="1"/>
  <c r="M27" i="1"/>
  <c r="I27" i="1"/>
  <c r="E27" i="1"/>
  <c r="V29" i="1"/>
  <c r="R29" i="1"/>
  <c r="N29" i="1"/>
  <c r="J29" i="1"/>
  <c r="F29" i="1"/>
  <c r="Y29" i="1"/>
  <c r="U29" i="1"/>
  <c r="Q29" i="1"/>
  <c r="M29" i="1"/>
  <c r="I29" i="1"/>
  <c r="E29" i="1"/>
  <c r="V31" i="1"/>
  <c r="R31" i="1"/>
  <c r="F15" i="1"/>
  <c r="T14" i="1"/>
  <c r="L14" i="1"/>
  <c r="Q13" i="1"/>
  <c r="I13" i="1"/>
  <c r="V12" i="1"/>
  <c r="N12" i="1"/>
  <c r="F12" i="1"/>
  <c r="T11" i="1"/>
  <c r="N11" i="1"/>
  <c r="J11" i="1"/>
  <c r="F11" i="1"/>
  <c r="V10" i="1"/>
  <c r="R10" i="1"/>
  <c r="N10" i="1"/>
  <c r="J10" i="1"/>
  <c r="F10" i="1"/>
  <c r="V9" i="1"/>
  <c r="R9" i="1"/>
  <c r="N9" i="1"/>
  <c r="J9" i="1"/>
  <c r="F9" i="1"/>
  <c r="U8" i="1"/>
  <c r="Q8" i="1"/>
  <c r="M8" i="1"/>
  <c r="I8" i="1"/>
  <c r="E8" i="1"/>
  <c r="T7" i="1"/>
  <c r="P7" i="1"/>
  <c r="L7" i="1"/>
  <c r="H7" i="1"/>
  <c r="T6" i="1"/>
  <c r="P6" i="1"/>
  <c r="L6" i="1"/>
  <c r="H6" i="1"/>
  <c r="K5" i="1"/>
  <c r="O5" i="1"/>
  <c r="S5" i="1"/>
  <c r="W5" i="1"/>
  <c r="G33" i="1"/>
  <c r="K33" i="1"/>
  <c r="O33" i="1"/>
  <c r="S33" i="1"/>
  <c r="W33" i="1"/>
  <c r="H33" i="1"/>
  <c r="L33" i="1"/>
  <c r="P33" i="1"/>
  <c r="T33" i="1"/>
  <c r="X33" i="1"/>
  <c r="G31" i="1"/>
  <c r="K31" i="1"/>
  <c r="O31" i="1"/>
  <c r="S31" i="1"/>
  <c r="W31" i="1"/>
  <c r="H31" i="1"/>
  <c r="L31" i="1"/>
  <c r="P31" i="1"/>
  <c r="X31" i="1"/>
  <c r="L9" i="1" l="1"/>
  <c r="L10" i="1"/>
  <c r="L11" i="1"/>
  <c r="R12" i="1"/>
  <c r="H14" i="1"/>
  <c r="Z33" i="1"/>
  <c r="Z13" i="1"/>
  <c r="AA25" i="1"/>
  <c r="AA28" i="1"/>
  <c r="AA31" i="1"/>
  <c r="Z31" i="1"/>
  <c r="AA26" i="1"/>
  <c r="AA6" i="1"/>
  <c r="Z15" i="1"/>
  <c r="Z26" i="1"/>
  <c r="AA14" i="1"/>
  <c r="Y7" i="1"/>
  <c r="AA15" i="1"/>
  <c r="Z22" i="1"/>
  <c r="AA9" i="1"/>
  <c r="T5" i="1"/>
  <c r="AA19" i="1"/>
  <c r="AA23" i="1"/>
  <c r="O8" i="1"/>
  <c r="P9" i="1"/>
  <c r="P10" i="1"/>
  <c r="P11" i="1"/>
  <c r="P14" i="1"/>
  <c r="Z32" i="1"/>
  <c r="AA33" i="1"/>
  <c r="Y28" i="1"/>
  <c r="AA13" i="1"/>
  <c r="Z34" i="1"/>
  <c r="Z6" i="1"/>
  <c r="AA16" i="1"/>
  <c r="AA17" i="1"/>
  <c r="AA20" i="1"/>
  <c r="AA12" i="1"/>
  <c r="Z20" i="1"/>
  <c r="Z19" i="1"/>
  <c r="AA5" i="1"/>
  <c r="Y8" i="1"/>
  <c r="Z14" i="1"/>
  <c r="Z7" i="1"/>
  <c r="AA7" i="1"/>
  <c r="Z24" i="1"/>
  <c r="Z17" i="1"/>
  <c r="Y27" i="1"/>
  <c r="Z30" i="1"/>
  <c r="Y13" i="1"/>
  <c r="AA32" i="1"/>
  <c r="Z29" i="1"/>
  <c r="AA34" i="1"/>
  <c r="Z18" i="1"/>
  <c r="AA27" i="1"/>
  <c r="Z16" i="1"/>
  <c r="Z27" i="1"/>
  <c r="AA10" i="1"/>
  <c r="Z10" i="1"/>
  <c r="AA8" i="1"/>
  <c r="Z23" i="1"/>
  <c r="Z11" i="1"/>
  <c r="AA11" i="1"/>
  <c r="Z8" i="1"/>
  <c r="X14" i="1"/>
  <c r="T31" i="1"/>
</calcChain>
</file>

<file path=xl/sharedStrings.xml><?xml version="1.0" encoding="utf-8"?>
<sst xmlns="http://schemas.openxmlformats.org/spreadsheetml/2006/main" count="75" uniqueCount="74">
  <si>
    <t>Öffentliche Haushalte: Jährliche Rechnungsabschlüsse</t>
  </si>
  <si>
    <t>Staat</t>
  </si>
  <si>
    <t>Ertrag</t>
  </si>
  <si>
    <t>Ausgaben</t>
  </si>
  <si>
    <t>Aufwand</t>
  </si>
  <si>
    <t>Nettozugang Sachvermögen</t>
  </si>
  <si>
    <t>Finanzierungssaldo</t>
  </si>
  <si>
    <t>Bund, Kantone, Gemeinden</t>
  </si>
  <si>
    <t>Bund</t>
  </si>
  <si>
    <t>Kantone</t>
  </si>
  <si>
    <t>Gemeinden</t>
  </si>
  <si>
    <t>Sozialversicherungen</t>
  </si>
  <si>
    <t>Bund inkl. Sonderrechnungen</t>
  </si>
  <si>
    <t>Bundeshaushalt gemäss SDDS</t>
  </si>
  <si>
    <t>Finances fédérales selon SDDS</t>
  </si>
  <si>
    <t>Finanze federali conformemente allo SDDS</t>
  </si>
  <si>
    <t>Special Data Dissemination Standard des Internationalen Währungsfonds (SDDS)</t>
  </si>
  <si>
    <t>Wählen Sie bitte Ihre Sprache</t>
  </si>
  <si>
    <t>Choisissez votre langue s.v.p.</t>
  </si>
  <si>
    <t>Please choose your language</t>
  </si>
  <si>
    <t>Language</t>
  </si>
  <si>
    <t>Deutsch</t>
  </si>
  <si>
    <t>D</t>
  </si>
  <si>
    <t>Français</t>
  </si>
  <si>
    <t>F</t>
  </si>
  <si>
    <t>Confédération</t>
  </si>
  <si>
    <t>Revenus</t>
  </si>
  <si>
    <t>Charges</t>
  </si>
  <si>
    <t>English</t>
  </si>
  <si>
    <t>E</t>
  </si>
  <si>
    <t>Confederation</t>
  </si>
  <si>
    <t>Administrations publiques: Comptes anuelles</t>
  </si>
  <si>
    <t>en millions de francs</t>
  </si>
  <si>
    <t>Cantons</t>
  </si>
  <si>
    <t>Communes</t>
  </si>
  <si>
    <t>Confédération, Cantons, Communes</t>
  </si>
  <si>
    <t>Assurcances sociales</t>
  </si>
  <si>
    <t>Administrations publiques</t>
  </si>
  <si>
    <t>Confédération: y compris les comptes spéciaux</t>
  </si>
  <si>
    <t>General Government Operations: Annual accounts</t>
  </si>
  <si>
    <t>in million Swiss francs</t>
  </si>
  <si>
    <t>Social security</t>
  </si>
  <si>
    <t>General Government</t>
  </si>
  <si>
    <t>Confederation, Cantons and Communes</t>
  </si>
  <si>
    <t>Revenue</t>
  </si>
  <si>
    <t>Expense</t>
  </si>
  <si>
    <t>Net lending/borrowing</t>
  </si>
  <si>
    <t>Confederation: including special accounts</t>
  </si>
  <si>
    <t>Dépenses</t>
  </si>
  <si>
    <t>Acquisition nette d'actifs non financiers</t>
  </si>
  <si>
    <t>Capacité/besoin de financement</t>
  </si>
  <si>
    <t>Expenditure</t>
  </si>
  <si>
    <t>Net acquisition of non-financial assets</t>
  </si>
  <si>
    <t>Öffentliche Haushalte: Finanzierung</t>
  </si>
  <si>
    <t>Veränderung der Bruttoschulden</t>
  </si>
  <si>
    <t>Veränderung der flüssigen Mittel, Guthaben und Anlagen</t>
  </si>
  <si>
    <t>FINANZIERUNGSSALDO</t>
  </si>
  <si>
    <t>Administrations publiques: Financement</t>
  </si>
  <si>
    <t>Flux net de la dette</t>
  </si>
  <si>
    <t>SOLDE DE FINANCEMENT</t>
  </si>
  <si>
    <t>General Government Operations: Financing</t>
  </si>
  <si>
    <t>Net change of the debt</t>
  </si>
  <si>
    <t>Net changes in cash, deposits and financial assets</t>
  </si>
  <si>
    <t>NET LENDING / NET BORROWING</t>
  </si>
  <si>
    <t>Flux net des liquidités, avoirs et placements</t>
  </si>
  <si>
    <t>Schattiert: Prognosen</t>
  </si>
  <si>
    <t>Nuancé: projections</t>
  </si>
  <si>
    <t>shaded: forecasts</t>
  </si>
  <si>
    <t>I</t>
  </si>
  <si>
    <t>in Millionen Franken</t>
  </si>
  <si>
    <t>Municipalities</t>
  </si>
  <si>
    <t>Etat au 28.09.2020</t>
  </si>
  <si>
    <t>Status as at 28.09.2020</t>
  </si>
  <si>
    <t>Stand: 28.09.2020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</si>
</sst>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\ @"/>
  </numFmts>
  <fonts count="21" x14ac:knownFonts="1">
    <font>
      <sz val="11"/>
      <color theme="1"/>
      <name val="Arial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8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6" fillId="0" borderId="0">
      <alignment vertical="top"/>
    </xf>
    <xf numFmtId="0" fontId="2" fillId="0" borderId="0"/>
    <xf numFmtId="4" fontId="13" fillId="6" borderId="12" applyNumberFormat="0" applyProtection="0">
      <alignment vertical="center"/>
    </xf>
    <xf numFmtId="4" fontId="14" fillId="7" borderId="12" applyNumberFormat="0" applyProtection="0">
      <alignment vertical="center"/>
    </xf>
    <xf numFmtId="4" fontId="13" fillId="7" borderId="12" applyNumberFormat="0" applyProtection="0">
      <alignment horizontal="left" vertical="center" indent="1"/>
    </xf>
    <xf numFmtId="0" fontId="13" fillId="7" borderId="12" applyNumberFormat="0" applyProtection="0">
      <alignment horizontal="left" vertical="top" indent="1"/>
    </xf>
    <xf numFmtId="4" fontId="13" fillId="8" borderId="0" applyNumberFormat="0" applyProtection="0">
      <alignment horizontal="left" vertical="center" indent="1"/>
    </xf>
    <xf numFmtId="4" fontId="15" fillId="9" borderId="12" applyNumberFormat="0" applyProtection="0">
      <alignment horizontal="right" vertical="center"/>
    </xf>
    <xf numFmtId="4" fontId="15" fillId="10" borderId="12" applyNumberFormat="0" applyProtection="0">
      <alignment horizontal="right" vertical="center"/>
    </xf>
    <xf numFmtId="4" fontId="15" fillId="11" borderId="12" applyNumberFormat="0" applyProtection="0">
      <alignment horizontal="right" vertical="center"/>
    </xf>
    <xf numFmtId="4" fontId="15" fillId="12" borderId="12" applyNumberFormat="0" applyProtection="0">
      <alignment horizontal="right" vertical="center"/>
    </xf>
    <xf numFmtId="4" fontId="15" fillId="13" borderId="12" applyNumberFormat="0" applyProtection="0">
      <alignment horizontal="right" vertical="center"/>
    </xf>
    <xf numFmtId="4" fontId="15" fillId="14" borderId="12" applyNumberFormat="0" applyProtection="0">
      <alignment horizontal="right" vertical="center"/>
    </xf>
    <xf numFmtId="4" fontId="15" fillId="15" borderId="12" applyNumberFormat="0" applyProtection="0">
      <alignment horizontal="right" vertical="center"/>
    </xf>
    <xf numFmtId="4" fontId="15" fillId="16" borderId="12" applyNumberFormat="0" applyProtection="0">
      <alignment horizontal="right" vertical="center"/>
    </xf>
    <xf numFmtId="4" fontId="15" fillId="17" borderId="12" applyNumberFormat="0" applyProtection="0">
      <alignment horizontal="right" vertical="center"/>
    </xf>
    <xf numFmtId="4" fontId="13" fillId="18" borderId="13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5" fillId="21" borderId="12" applyNumberFormat="0" applyProtection="0">
      <alignment horizontal="right" vertical="center"/>
    </xf>
    <xf numFmtId="4" fontId="15" fillId="19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0" fontId="2" fillId="20" borderId="12" applyNumberFormat="0" applyProtection="0">
      <alignment horizontal="left" vertical="center" indent="1"/>
    </xf>
    <xf numFmtId="0" fontId="2" fillId="20" borderId="12" applyNumberFormat="0" applyProtection="0">
      <alignment horizontal="left" vertical="center" indent="1"/>
    </xf>
    <xf numFmtId="0" fontId="2" fillId="20" borderId="12" applyNumberFormat="0" applyProtection="0">
      <alignment horizontal="left" vertical="top" indent="1"/>
    </xf>
    <xf numFmtId="0" fontId="2" fillId="20" borderId="12" applyNumberFormat="0" applyProtection="0">
      <alignment horizontal="left" vertical="top" indent="1"/>
    </xf>
    <xf numFmtId="0" fontId="2" fillId="8" borderId="12" applyNumberFormat="0" applyProtection="0">
      <alignment horizontal="left" vertical="center" indent="1"/>
    </xf>
    <xf numFmtId="0" fontId="2" fillId="8" borderId="12" applyNumberFormat="0" applyProtection="0">
      <alignment horizontal="left" vertical="center" indent="1"/>
    </xf>
    <xf numFmtId="0" fontId="2" fillId="8" borderId="12" applyNumberFormat="0" applyProtection="0">
      <alignment horizontal="left" vertical="top" indent="1"/>
    </xf>
    <xf numFmtId="0" fontId="2" fillId="8" borderId="12" applyNumberFormat="0" applyProtection="0">
      <alignment horizontal="left" vertical="top" indent="1"/>
    </xf>
    <xf numFmtId="0" fontId="2" fillId="3" borderId="12" applyNumberFormat="0" applyProtection="0">
      <alignment horizontal="left" vertical="center" indent="1"/>
    </xf>
    <xf numFmtId="0" fontId="2" fillId="3" borderId="12" applyNumberFormat="0" applyProtection="0">
      <alignment horizontal="left" vertical="center" indent="1"/>
    </xf>
    <xf numFmtId="0" fontId="2" fillId="3" borderId="12" applyNumberFormat="0" applyProtection="0">
      <alignment horizontal="left" vertical="top" indent="1"/>
    </xf>
    <xf numFmtId="0" fontId="2" fillId="3" borderId="12" applyNumberFormat="0" applyProtection="0">
      <alignment horizontal="left" vertical="top" indent="1"/>
    </xf>
    <xf numFmtId="0" fontId="2" fillId="22" borderId="12" applyNumberFormat="0" applyProtection="0">
      <alignment horizontal="left" vertical="center" indent="1"/>
    </xf>
    <xf numFmtId="0" fontId="2" fillId="22" borderId="12" applyNumberFormat="0" applyProtection="0">
      <alignment horizontal="left" vertical="center" indent="1"/>
    </xf>
    <xf numFmtId="0" fontId="2" fillId="22" borderId="12" applyNumberFormat="0" applyProtection="0">
      <alignment horizontal="left" vertical="top" indent="1"/>
    </xf>
    <xf numFmtId="0" fontId="2" fillId="22" borderId="12" applyNumberFormat="0" applyProtection="0">
      <alignment horizontal="left" vertical="top" indent="1"/>
    </xf>
    <xf numFmtId="4" fontId="15" fillId="23" borderId="12" applyNumberFormat="0" applyProtection="0">
      <alignment vertical="center"/>
    </xf>
    <xf numFmtId="4" fontId="17" fillId="23" borderId="12" applyNumberFormat="0" applyProtection="0">
      <alignment vertical="center"/>
    </xf>
    <xf numFmtId="4" fontId="15" fillId="23" borderId="12" applyNumberFormat="0" applyProtection="0">
      <alignment horizontal="left" vertical="center" indent="1"/>
    </xf>
    <xf numFmtId="0" fontId="15" fillId="23" borderId="12" applyNumberFormat="0" applyProtection="0">
      <alignment horizontal="left" vertical="top" indent="1"/>
    </xf>
    <xf numFmtId="4" fontId="15" fillId="19" borderId="12" applyNumberFormat="0" applyProtection="0">
      <alignment horizontal="right" vertical="center"/>
    </xf>
    <xf numFmtId="4" fontId="17" fillId="19" borderId="12" applyNumberFormat="0" applyProtection="0">
      <alignment horizontal="right" vertical="center"/>
    </xf>
    <xf numFmtId="4" fontId="15" fillId="21" borderId="12" applyNumberFormat="0" applyProtection="0">
      <alignment horizontal="left" vertical="center" indent="1"/>
    </xf>
    <xf numFmtId="0" fontId="15" fillId="8" borderId="12" applyNumberFormat="0" applyProtection="0">
      <alignment horizontal="left" vertical="top" indent="1"/>
    </xf>
    <xf numFmtId="4" fontId="18" fillId="24" borderId="0" applyNumberFormat="0" applyProtection="0">
      <alignment horizontal="left" vertical="center" indent="1"/>
    </xf>
    <xf numFmtId="4" fontId="18" fillId="24" borderId="0" applyNumberFormat="0" applyProtection="0">
      <alignment horizontal="left" vertical="center" indent="1"/>
    </xf>
    <xf numFmtId="4" fontId="19" fillId="19" borderId="12" applyNumberFormat="0" applyProtection="0">
      <alignment horizontal="right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6" fillId="0" borderId="0" xfId="5">
      <alignment vertical="top"/>
    </xf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12" fillId="0" borderId="0" xfId="5" applyFont="1">
      <alignment vertical="top"/>
    </xf>
    <xf numFmtId="0" fontId="6" fillId="0" borderId="0" xfId="5" applyAlignment="1">
      <alignment horizontal="left" vertical="top"/>
    </xf>
    <xf numFmtId="0" fontId="20" fillId="0" borderId="0" xfId="57" applyProtection="1">
      <alignment vertical="top"/>
    </xf>
    <xf numFmtId="49" fontId="6" fillId="0" borderId="0" xfId="5" applyNumberFormat="1">
      <alignment vertical="top"/>
    </xf>
    <xf numFmtId="3" fontId="2" fillId="0" borderId="0" xfId="1" applyNumberFormat="1" applyFont="1" applyBorder="1" applyProtection="1"/>
    <xf numFmtId="0" fontId="2" fillId="2" borderId="0" xfId="1" applyFont="1" applyFill="1" applyBorder="1" applyProtection="1"/>
    <xf numFmtId="0" fontId="2" fillId="0" borderId="0" xfId="1" applyFont="1" applyBorder="1" applyProtection="1"/>
    <xf numFmtId="3" fontId="2" fillId="2" borderId="0" xfId="1" applyNumberFormat="1" applyFont="1" applyFill="1" applyBorder="1" applyProtection="1"/>
    <xf numFmtId="0" fontId="5" fillId="0" borderId="0" xfId="1" applyFont="1" applyBorder="1" applyAlignment="1" applyProtection="1"/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/>
    <xf numFmtId="0" fontId="3" fillId="0" borderId="0" xfId="1" applyFont="1" applyBorder="1" applyProtection="1"/>
    <xf numFmtId="3" fontId="3" fillId="2" borderId="0" xfId="1" applyNumberFormat="1" applyFont="1" applyFill="1" applyBorder="1" applyProtection="1">
      <protection hidden="1"/>
    </xf>
    <xf numFmtId="3" fontId="2" fillId="2" borderId="0" xfId="1" applyNumberFormat="1" applyFont="1" applyFill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4" fillId="3" borderId="1" xfId="2" applyFont="1" applyFill="1" applyBorder="1" applyProtection="1">
      <protection hidden="1"/>
    </xf>
    <xf numFmtId="0" fontId="3" fillId="3" borderId="2" xfId="2" applyFont="1" applyFill="1" applyBorder="1" applyAlignment="1" applyProtection="1">
      <alignment horizontal="left"/>
      <protection hidden="1"/>
    </xf>
    <xf numFmtId="0" fontId="2" fillId="4" borderId="5" xfId="2" applyFont="1" applyFill="1" applyBorder="1" applyAlignment="1" applyProtection="1">
      <alignment horizontal="left"/>
      <protection hidden="1"/>
    </xf>
    <xf numFmtId="0" fontId="2" fillId="4" borderId="8" xfId="2" applyFont="1" applyFill="1" applyBorder="1" applyAlignment="1" applyProtection="1">
      <alignment horizontal="left"/>
      <protection hidden="1"/>
    </xf>
    <xf numFmtId="0" fontId="7" fillId="4" borderId="8" xfId="2" applyFont="1" applyFill="1" applyBorder="1" applyAlignment="1" applyProtection="1">
      <alignment horizontal="left"/>
      <protection hidden="1"/>
    </xf>
    <xf numFmtId="0" fontId="3" fillId="4" borderId="10" xfId="2" applyFont="1" applyFill="1" applyBorder="1" applyAlignment="1" applyProtection="1">
      <alignment horizontal="left"/>
      <protection hidden="1"/>
    </xf>
    <xf numFmtId="0" fontId="2" fillId="4" borderId="0" xfId="2" applyFill="1" applyProtection="1">
      <protection hidden="1"/>
    </xf>
    <xf numFmtId="3" fontId="2" fillId="4" borderId="0" xfId="4" applyNumberFormat="1" applyFont="1" applyFill="1" applyBorder="1" applyProtection="1">
      <protection hidden="1"/>
    </xf>
    <xf numFmtId="3" fontId="2" fillId="2" borderId="0" xfId="1" applyNumberFormat="1" applyFont="1" applyFill="1" applyBorder="1" applyAlignment="1" applyProtection="1">
      <alignment horizontal="centerContinuous"/>
    </xf>
    <xf numFmtId="3" fontId="3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58" applyFont="1" applyFill="1" applyBorder="1" applyProtection="1">
      <protection hidden="1"/>
    </xf>
    <xf numFmtId="0" fontId="2" fillId="25" borderId="14" xfId="1" applyNumberFormat="1" applyFont="1" applyFill="1" applyBorder="1" applyAlignment="1" applyProtection="1">
      <alignment horizontal="left" wrapText="1" indent="1"/>
      <protection hidden="1"/>
    </xf>
    <xf numFmtId="0" fontId="3" fillId="2" borderId="15" xfId="1" applyNumberFormat="1" applyFont="1" applyFill="1" applyBorder="1" applyAlignment="1" applyProtection="1">
      <alignment horizontal="left"/>
      <protection hidden="1"/>
    </xf>
    <xf numFmtId="0" fontId="3" fillId="2" borderId="16" xfId="1" applyNumberFormat="1" applyFont="1" applyFill="1" applyBorder="1" applyAlignment="1" applyProtection="1">
      <alignment horizontal="left"/>
      <protection hidden="1"/>
    </xf>
    <xf numFmtId="0" fontId="3" fillId="2" borderId="17" xfId="1" applyNumberFormat="1" applyFont="1" applyFill="1" applyBorder="1" applyAlignment="1" applyProtection="1">
      <protection hidden="1"/>
    </xf>
    <xf numFmtId="1" fontId="3" fillId="3" borderId="3" xfId="2" applyNumberFormat="1" applyFont="1" applyFill="1" applyBorder="1" applyAlignment="1" applyProtection="1">
      <protection hidden="1"/>
    </xf>
    <xf numFmtId="0" fontId="3" fillId="3" borderId="3" xfId="2" applyNumberFormat="1" applyFont="1" applyFill="1" applyBorder="1" applyProtection="1">
      <protection hidden="1"/>
    </xf>
    <xf numFmtId="0" fontId="3" fillId="3" borderId="2" xfId="2" applyNumberFormat="1" applyFont="1" applyFill="1" applyBorder="1" applyProtection="1">
      <protection hidden="1"/>
    </xf>
    <xf numFmtId="164" fontId="2" fillId="4" borderId="6" xfId="3" applyNumberFormat="1" applyFont="1" applyFill="1" applyBorder="1" applyAlignment="1" applyProtection="1">
      <protection hidden="1"/>
    </xf>
    <xf numFmtId="164" fontId="2" fillId="0" borderId="6" xfId="3" applyNumberFormat="1" applyFont="1" applyFill="1" applyBorder="1" applyAlignment="1" applyProtection="1">
      <protection hidden="1"/>
    </xf>
    <xf numFmtId="164" fontId="2" fillId="4" borderId="0" xfId="3" applyNumberFormat="1" applyFont="1" applyFill="1" applyBorder="1" applyAlignment="1" applyProtection="1">
      <protection hidden="1"/>
    </xf>
    <xf numFmtId="164" fontId="2" fillId="0" borderId="0" xfId="3" applyNumberFormat="1" applyFont="1" applyFill="1" applyBorder="1" applyAlignment="1" applyProtection="1">
      <protection hidden="1"/>
    </xf>
    <xf numFmtId="164" fontId="2" fillId="5" borderId="8" xfId="3" applyNumberFormat="1" applyFont="1" applyFill="1" applyBorder="1" applyAlignment="1" applyProtection="1">
      <protection hidden="1"/>
    </xf>
    <xf numFmtId="164" fontId="7" fillId="4" borderId="0" xfId="3" applyNumberFormat="1" applyFont="1" applyFill="1" applyBorder="1" applyAlignment="1" applyProtection="1">
      <protection hidden="1"/>
    </xf>
    <xf numFmtId="164" fontId="7" fillId="0" borderId="0" xfId="3" applyNumberFormat="1" applyFont="1" applyFill="1" applyBorder="1" applyAlignment="1" applyProtection="1">
      <protection hidden="1"/>
    </xf>
    <xf numFmtId="164" fontId="7" fillId="5" borderId="8" xfId="3" applyNumberFormat="1" applyFont="1" applyFill="1" applyBorder="1" applyAlignment="1" applyProtection="1">
      <protection hidden="1"/>
    </xf>
    <xf numFmtId="164" fontId="3" fillId="4" borderId="11" xfId="3" applyNumberFormat="1" applyFont="1" applyFill="1" applyBorder="1" applyAlignment="1" applyProtection="1">
      <protection hidden="1"/>
    </xf>
    <xf numFmtId="164" fontId="3" fillId="0" borderId="11" xfId="3" applyNumberFormat="1" applyFont="1" applyFill="1" applyBorder="1" applyAlignment="1" applyProtection="1">
      <protection hidden="1"/>
    </xf>
    <xf numFmtId="164" fontId="3" fillId="5" borderId="10" xfId="3" applyNumberFormat="1" applyFont="1" applyFill="1" applyBorder="1" applyAlignment="1" applyProtection="1">
      <protection hidden="1"/>
    </xf>
    <xf numFmtId="164" fontId="2" fillId="4" borderId="0" xfId="2" applyNumberFormat="1" applyFill="1" applyAlignment="1" applyProtection="1">
      <protection hidden="1"/>
    </xf>
    <xf numFmtId="164" fontId="2" fillId="4" borderId="0" xfId="2" applyNumberFormat="1" applyFill="1" applyBorder="1" applyAlignment="1" applyProtection="1">
      <protection hidden="1"/>
    </xf>
    <xf numFmtId="164" fontId="2" fillId="2" borderId="0" xfId="2" applyNumberFormat="1" applyFont="1" applyFill="1" applyAlignment="1" applyProtection="1">
      <protection hidden="1"/>
    </xf>
    <xf numFmtId="0" fontId="2" fillId="4" borderId="0" xfId="2" applyFont="1" applyFill="1" applyProtection="1">
      <protection hidden="1"/>
    </xf>
    <xf numFmtId="0" fontId="2" fillId="4" borderId="0" xfId="2" applyFill="1" applyAlignment="1" applyProtection="1">
      <protection hidden="1"/>
    </xf>
    <xf numFmtId="0" fontId="2" fillId="4" borderId="0" xfId="2" applyFill="1" applyBorder="1" applyAlignment="1" applyProtection="1">
      <protection hidden="1"/>
    </xf>
    <xf numFmtId="164" fontId="2" fillId="4" borderId="0" xfId="2" applyNumberFormat="1" applyFont="1" applyFill="1" applyProtection="1">
      <protection hidden="1"/>
    </xf>
    <xf numFmtId="0" fontId="3" fillId="25" borderId="14" xfId="1" applyFont="1" applyFill="1" applyBorder="1" applyAlignment="1" applyProtection="1">
      <alignment horizontal="center"/>
      <protection hidden="1"/>
    </xf>
    <xf numFmtId="3" fontId="3" fillId="2" borderId="5" xfId="1" applyNumberFormat="1" applyFont="1" applyFill="1" applyBorder="1" applyProtection="1">
      <protection hidden="1"/>
    </xf>
    <xf numFmtId="3" fontId="3" fillId="2" borderId="8" xfId="1" applyNumberFormat="1" applyFont="1" applyFill="1" applyBorder="1" applyProtection="1">
      <protection hidden="1"/>
    </xf>
    <xf numFmtId="3" fontId="3" fillId="2" borderId="10" xfId="1" applyNumberFormat="1" applyFont="1" applyFill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25" borderId="1" xfId="1" applyFont="1" applyFill="1" applyBorder="1" applyAlignment="1" applyProtection="1">
      <alignment horizontal="center"/>
      <protection hidden="1"/>
    </xf>
    <xf numFmtId="3" fontId="3" fillId="2" borderId="6" xfId="1" applyNumberFormat="1" applyFont="1" applyFill="1" applyBorder="1" applyProtection="1">
      <protection hidden="1"/>
    </xf>
    <xf numFmtId="3" fontId="3" fillId="2" borderId="11" xfId="1" applyNumberFormat="1" applyFont="1" applyFill="1" applyBorder="1" applyProtection="1">
      <protection hidden="1"/>
    </xf>
    <xf numFmtId="0" fontId="3" fillId="25" borderId="3" xfId="1" applyFont="1" applyFill="1" applyBorder="1" applyAlignment="1" applyProtection="1">
      <alignment horizontal="center"/>
      <protection hidden="1"/>
    </xf>
    <xf numFmtId="3" fontId="3" fillId="0" borderId="6" xfId="1" applyNumberFormat="1" applyFont="1" applyFill="1" applyBorder="1" applyProtection="1">
      <protection hidden="1"/>
    </xf>
    <xf numFmtId="3" fontId="3" fillId="0" borderId="0" xfId="1" applyNumberFormat="1" applyFont="1" applyFill="1" applyBorder="1" applyProtection="1">
      <protection hidden="1"/>
    </xf>
    <xf numFmtId="3" fontId="3" fillId="0" borderId="11" xfId="1" applyNumberFormat="1" applyFont="1" applyFill="1" applyBorder="1" applyProtection="1">
      <protection hidden="1"/>
    </xf>
    <xf numFmtId="0" fontId="2" fillId="4" borderId="0" xfId="2" applyFont="1" applyFill="1" applyBorder="1" applyProtection="1">
      <protection hidden="1"/>
    </xf>
    <xf numFmtId="0" fontId="3" fillId="4" borderId="0" xfId="2" applyFont="1" applyFill="1" applyBorder="1" applyProtection="1">
      <protection hidden="1"/>
    </xf>
    <xf numFmtId="0" fontId="2" fillId="4" borderId="19" xfId="2" applyFont="1" applyFill="1" applyBorder="1" applyAlignment="1" applyProtection="1">
      <alignment horizontal="left"/>
      <protection hidden="1"/>
    </xf>
    <xf numFmtId="164" fontId="2" fillId="4" borderId="20" xfId="3" applyNumberFormat="1" applyFont="1" applyFill="1" applyBorder="1" applyAlignment="1" applyProtection="1">
      <protection hidden="1"/>
    </xf>
    <xf numFmtId="164" fontId="2" fillId="4" borderId="20" xfId="2" applyNumberFormat="1" applyFill="1" applyBorder="1" applyAlignment="1" applyProtection="1">
      <protection hidden="1"/>
    </xf>
    <xf numFmtId="164" fontId="2" fillId="0" borderId="20" xfId="2" applyNumberFormat="1" applyFont="1" applyFill="1" applyBorder="1" applyAlignment="1" applyProtection="1">
      <protection hidden="1"/>
    </xf>
    <xf numFmtId="164" fontId="2" fillId="5" borderId="6" xfId="3" applyNumberFormat="1" applyFont="1" applyFill="1" applyBorder="1" applyAlignment="1" applyProtection="1">
      <protection hidden="1"/>
    </xf>
    <xf numFmtId="164" fontId="2" fillId="5" borderId="0" xfId="3" applyNumberFormat="1" applyFont="1" applyFill="1" applyBorder="1" applyAlignment="1" applyProtection="1">
      <protection hidden="1"/>
    </xf>
    <xf numFmtId="164" fontId="7" fillId="5" borderId="0" xfId="3" applyNumberFormat="1" applyFont="1" applyFill="1" applyBorder="1" applyAlignment="1" applyProtection="1">
      <protection hidden="1"/>
    </xf>
    <xf numFmtId="164" fontId="3" fillId="5" borderId="11" xfId="3" applyNumberFormat="1" applyFont="1" applyFill="1" applyBorder="1" applyAlignment="1" applyProtection="1">
      <protection hidden="1"/>
    </xf>
    <xf numFmtId="164" fontId="2" fillId="0" borderId="6" xfId="2" applyNumberFormat="1" applyFont="1" applyFill="1" applyBorder="1" applyAlignment="1" applyProtection="1">
      <protection hidden="1"/>
    </xf>
    <xf numFmtId="3" fontId="3" fillId="5" borderId="6" xfId="1" applyNumberFormat="1" applyFont="1" applyFill="1" applyBorder="1" applyProtection="1">
      <protection hidden="1"/>
    </xf>
    <xf numFmtId="3" fontId="3" fillId="5" borderId="0" xfId="1" applyNumberFormat="1" applyFont="1" applyFill="1" applyBorder="1" applyProtection="1">
      <protection hidden="1"/>
    </xf>
    <xf numFmtId="3" fontId="3" fillId="5" borderId="11" xfId="1" applyNumberFormat="1" applyFont="1" applyFill="1" applyBorder="1" applyProtection="1">
      <protection hidden="1"/>
    </xf>
    <xf numFmtId="165" fontId="3" fillId="2" borderId="0" xfId="1" applyNumberFormat="1" applyFont="1" applyFill="1" applyBorder="1" applyAlignment="1" applyProtection="1">
      <alignment horizontal="left" indent="1"/>
      <protection hidden="1"/>
    </xf>
    <xf numFmtId="164" fontId="2" fillId="5" borderId="19" xfId="3" applyNumberFormat="1" applyFont="1" applyFill="1" applyBorder="1" applyAlignment="1" applyProtection="1">
      <protection hidden="1"/>
    </xf>
    <xf numFmtId="0" fontId="2" fillId="4" borderId="18" xfId="2" applyFont="1" applyFill="1" applyBorder="1" applyAlignment="1" applyProtection="1">
      <alignment vertical="top" wrapText="1"/>
      <protection hidden="1"/>
    </xf>
    <xf numFmtId="0" fontId="2" fillId="4" borderId="7" xfId="2" applyFont="1" applyFill="1" applyBorder="1" applyAlignment="1" applyProtection="1">
      <alignment vertical="top" wrapText="1"/>
      <protection hidden="1"/>
    </xf>
    <xf numFmtId="0" fontId="2" fillId="4" borderId="9" xfId="2" applyFont="1" applyFill="1" applyBorder="1" applyAlignment="1" applyProtection="1">
      <alignment vertical="top" wrapText="1"/>
      <protection hidden="1"/>
    </xf>
    <xf numFmtId="0" fontId="2" fillId="4" borderId="4" xfId="2" applyFont="1" applyFill="1" applyBorder="1" applyAlignment="1" applyProtection="1">
      <alignment vertical="top"/>
      <protection hidden="1"/>
    </xf>
    <xf numFmtId="0" fontId="2" fillId="4" borderId="7" xfId="2" applyFont="1" applyFill="1" applyBorder="1" applyAlignment="1" applyProtection="1">
      <alignment vertical="top"/>
      <protection hidden="1"/>
    </xf>
    <xf numFmtId="0" fontId="2" fillId="4" borderId="9" xfId="2" applyFont="1" applyFill="1" applyBorder="1" applyAlignment="1" applyProtection="1">
      <alignment vertical="top"/>
      <protection hidden="1"/>
    </xf>
    <xf numFmtId="0" fontId="2" fillId="4" borderId="4" xfId="2" applyFont="1" applyFill="1" applyBorder="1" applyAlignment="1" applyProtection="1">
      <alignment vertical="top" wrapText="1"/>
      <protection hidden="1"/>
    </xf>
  </cellXfs>
  <cellStyles count="59">
    <cellStyle name="Dezimal 2" xfId="3"/>
    <cellStyle name="Link" xfId="57" builtinId="8"/>
    <cellStyle name="Normal 2" xfId="5"/>
    <cellStyle name="Normal 3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ilterText 2" xfId="24"/>
    <cellStyle name="SAPBEXformats" xfId="25"/>
    <cellStyle name="SAPBEXheaderItem" xfId="26"/>
    <cellStyle name="SAPBEXheaderItem 2" xfId="27"/>
    <cellStyle name="SAPBEXheaderText" xfId="28"/>
    <cellStyle name="SAPBEXheaderText 2" xfId="29"/>
    <cellStyle name="SAPBEXHLevel0" xfId="30"/>
    <cellStyle name="SAPBEXHLevel0 2" xfId="31"/>
    <cellStyle name="SAPBEXHLevel0X" xfId="32"/>
    <cellStyle name="SAPBEXHLevel0X 2" xfId="33"/>
    <cellStyle name="SAPBEXHLevel1" xfId="34"/>
    <cellStyle name="SAPBEXHLevel1 2" xfId="35"/>
    <cellStyle name="SAPBEXHLevel1X" xfId="36"/>
    <cellStyle name="SAPBEXHLevel1X 2" xfId="37"/>
    <cellStyle name="SAPBEXHLevel2" xfId="38"/>
    <cellStyle name="SAPBEXHLevel2 2" xfId="39"/>
    <cellStyle name="SAPBEXHLevel2X" xfId="40"/>
    <cellStyle name="SAPBEXHLevel2X 2" xfId="41"/>
    <cellStyle name="SAPBEXHLevel3" xfId="42"/>
    <cellStyle name="SAPBEXHLevel3 2" xfId="43"/>
    <cellStyle name="SAPBEXHLevel3X" xfId="44"/>
    <cellStyle name="SAPBEXHLevel3X 2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55"/>
    <cellStyle name="SAPBEXundefined" xfId="56"/>
    <cellStyle name="Standard" xfId="0" builtinId="0"/>
    <cellStyle name="Standard 2" xfId="2"/>
    <cellStyle name="Standard_C-8" xfId="1"/>
    <cellStyle name="Standard_GENGOV" xfId="4"/>
    <cellStyle name="Standard_SDDS_Konsolidiert_07.06 (version 1)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esc!$B$1" fmlaRange="desc!$E$1:$E$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139700</xdr:colOff>
      <xdr:row>4</xdr:row>
      <xdr:rowOff>79375</xdr:rowOff>
    </xdr:to>
    <xdr:pic>
      <xdr:nvPicPr>
        <xdr:cNvPr id="2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4287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0</xdr:row>
      <xdr:rowOff>123825</xdr:rowOff>
    </xdr:from>
    <xdr:to>
      <xdr:col>9</xdr:col>
      <xdr:colOff>312738</xdr:colOff>
      <xdr:row>5</xdr:row>
      <xdr:rowOff>22695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714625" y="123825"/>
          <a:ext cx="2808288" cy="6132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>
              <a:latin typeface="Arial" charset="0"/>
            </a:rPr>
            <a:t> Eidgenössisches Finanzdepartement EFD</a:t>
          </a:r>
          <a:br>
            <a:rPr lang="de-CH" sz="800">
              <a:latin typeface="Arial" charset="0"/>
            </a:rPr>
          </a:br>
          <a:r>
            <a:rPr lang="de-CH" sz="800">
              <a:latin typeface="Arial" charset="0"/>
            </a:rPr>
            <a:t> </a:t>
          </a:r>
          <a:r>
            <a:rPr lang="de-CH" sz="800" b="1">
              <a:latin typeface="Arial" charset="0"/>
            </a:rPr>
            <a:t>Eidgenössische Finanzverwaltung EFV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0">
              <a:latin typeface="Arial" charset="0"/>
            </a:rPr>
            <a:t> Finanzstatistik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1">
              <a:latin typeface="Arial" charset="0"/>
            </a:rPr>
            <a:t>	</a:t>
          </a:r>
          <a:endParaRPr lang="de-CH" sz="800"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3</xdr:col>
          <xdr:colOff>298450</xdr:colOff>
          <xdr:row>19</xdr:row>
          <xdr:rowOff>57150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DS_GG_in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nnual_accounts"/>
      <sheetName val="financing"/>
    </sheetNames>
    <sheetDataSet>
      <sheetData sheetId="0"/>
      <sheetData sheetId="1">
        <row r="5">
          <cell r="D5">
            <v>101889.11926885</v>
          </cell>
          <cell r="E5">
            <v>106540.32088195</v>
          </cell>
          <cell r="F5">
            <v>111438.76012957</v>
          </cell>
          <cell r="G5">
            <v>117803.95000911001</v>
          </cell>
          <cell r="H5">
            <v>123202.33682267</v>
          </cell>
          <cell r="I5">
            <v>127678.00451446</v>
          </cell>
          <cell r="J5">
            <v>130150.92502592001</v>
          </cell>
          <cell r="K5">
            <v>130906.15136021</v>
          </cell>
          <cell r="L5">
            <v>137911.65561794001</v>
          </cell>
          <cell r="M5">
            <v>141559.9193182</v>
          </cell>
          <cell r="N5">
            <v>153334.72051855002</v>
          </cell>
          <cell r="O5">
            <v>153881.33313817999</v>
          </cell>
          <cell r="P5">
            <v>156029.9289837</v>
          </cell>
          <cell r="Q5">
            <v>155432.83901822998</v>
          </cell>
          <cell r="R5">
            <v>158837.01043005</v>
          </cell>
          <cell r="S5">
            <v>165279.62643320998</v>
          </cell>
          <cell r="T5">
            <v>173774.7482003</v>
          </cell>
          <cell r="U5">
            <v>182822.73201804998</v>
          </cell>
          <cell r="V5">
            <v>195883.50161106</v>
          </cell>
          <cell r="W5">
            <v>194361.93631036</v>
          </cell>
          <cell r="X5">
            <v>198390.32596483</v>
          </cell>
          <cell r="Y5">
            <v>204215.75767620001</v>
          </cell>
          <cell r="Z5">
            <v>205254.68253985001</v>
          </cell>
          <cell r="AA5">
            <v>210265.40930458001</v>
          </cell>
          <cell r="AB5">
            <v>212541.92737283002</v>
          </cell>
          <cell r="AC5">
            <v>220490.68719087</v>
          </cell>
          <cell r="AD5">
            <v>221440.63388166</v>
          </cell>
          <cell r="AE5">
            <v>229890.54178290998</v>
          </cell>
          <cell r="AF5">
            <v>234520.47822516999</v>
          </cell>
          <cell r="AG5">
            <v>239156.98205202</v>
          </cell>
          <cell r="AH5">
            <v>233586.0837115781</v>
          </cell>
        </row>
        <row r="6">
          <cell r="D6">
            <v>102058.33778105001</v>
          </cell>
          <cell r="E6">
            <v>113664.41800810001</v>
          </cell>
          <cell r="F6">
            <v>123086.80622792001</v>
          </cell>
          <cell r="G6">
            <v>130444.65411811</v>
          </cell>
          <cell r="H6">
            <v>133885.54211523</v>
          </cell>
          <cell r="I6">
            <v>135434.09056084999</v>
          </cell>
          <cell r="J6">
            <v>138620.32562304</v>
          </cell>
          <cell r="K6">
            <v>140888.4605672</v>
          </cell>
          <cell r="L6">
            <v>143654.25782266998</v>
          </cell>
          <cell r="M6">
            <v>148588.02020236</v>
          </cell>
          <cell r="N6">
            <v>152005.13425238</v>
          </cell>
          <cell r="O6">
            <v>152877.42633913</v>
          </cell>
          <cell r="P6">
            <v>164451.66787176998</v>
          </cell>
          <cell r="Q6">
            <v>162059.92448106001</v>
          </cell>
          <cell r="R6">
            <v>165824.70158658997</v>
          </cell>
          <cell r="S6">
            <v>168643.41260804998</v>
          </cell>
          <cell r="T6">
            <v>169087.4238281</v>
          </cell>
          <cell r="U6">
            <v>173539.40587811003</v>
          </cell>
          <cell r="V6">
            <v>184003.29580326</v>
          </cell>
          <cell r="W6">
            <v>191361.21033013999</v>
          </cell>
          <cell r="X6">
            <v>196179.96228830999</v>
          </cell>
          <cell r="Y6">
            <v>199871.05474229</v>
          </cell>
          <cell r="Z6">
            <v>203740.61839452997</v>
          </cell>
          <cell r="AA6">
            <v>213097.03962267001</v>
          </cell>
          <cell r="AB6">
            <v>214186.72946165001</v>
          </cell>
          <cell r="AC6">
            <v>216846.60659653001</v>
          </cell>
          <cell r="AD6">
            <v>219825.91254990999</v>
          </cell>
          <cell r="AE6">
            <v>222152.21760586</v>
          </cell>
          <cell r="AF6">
            <v>225422.37463776002</v>
          </cell>
          <cell r="AG6">
            <v>228830.24909833001</v>
          </cell>
          <cell r="AH6">
            <v>258355.85068199894</v>
          </cell>
        </row>
        <row r="7">
          <cell r="D7">
            <v>98463.474722540006</v>
          </cell>
          <cell r="E7">
            <v>109661.37101298</v>
          </cell>
          <cell r="F7">
            <v>119117.62375447001</v>
          </cell>
          <cell r="G7">
            <v>127061.66606262</v>
          </cell>
          <cell r="H7">
            <v>130357.41042759</v>
          </cell>
          <cell r="I7">
            <v>132183.53230784999</v>
          </cell>
          <cell r="J7">
            <v>135824.3019091</v>
          </cell>
          <cell r="K7">
            <v>138212.27877822</v>
          </cell>
          <cell r="L7">
            <v>140592.91013681999</v>
          </cell>
          <cell r="M7">
            <v>146000.39155067</v>
          </cell>
          <cell r="N7">
            <v>150291.30683382999</v>
          </cell>
          <cell r="O7">
            <v>150842.78497914999</v>
          </cell>
          <cell r="P7">
            <v>162147.26888624</v>
          </cell>
          <cell r="Q7">
            <v>159692.42628075002</v>
          </cell>
          <cell r="R7">
            <v>163728.26785313999</v>
          </cell>
          <cell r="S7">
            <v>167137.76445875998</v>
          </cell>
          <cell r="T7">
            <v>167947.17371919</v>
          </cell>
          <cell r="U7">
            <v>172583.68057899002</v>
          </cell>
          <cell r="V7">
            <v>182999.95192729001</v>
          </cell>
          <cell r="W7">
            <v>190191.83490766</v>
          </cell>
          <cell r="X7">
            <v>194818.77813808</v>
          </cell>
          <cell r="Y7">
            <v>198506.93796176001</v>
          </cell>
          <cell r="Z7">
            <v>201870.58059209998</v>
          </cell>
          <cell r="AA7">
            <v>211682.90951639001</v>
          </cell>
          <cell r="AB7">
            <v>212769.62767899001</v>
          </cell>
          <cell r="AC7">
            <v>214999.71675647001</v>
          </cell>
          <cell r="AD7">
            <v>218118.64603305</v>
          </cell>
          <cell r="AE7">
            <v>219602.15945882999</v>
          </cell>
          <cell r="AF7">
            <v>222275.02549125001</v>
          </cell>
          <cell r="AG7">
            <v>225288.30492716</v>
          </cell>
          <cell r="AH7">
            <v>254356.89511114886</v>
          </cell>
        </row>
        <row r="8">
          <cell r="D8">
            <v>3594.86305851</v>
          </cell>
          <cell r="E8">
            <v>4003.0469951200002</v>
          </cell>
          <cell r="F8">
            <v>3969.1824734500001</v>
          </cell>
          <cell r="G8">
            <v>3382.9880554900001</v>
          </cell>
          <cell r="H8">
            <v>3528.1316876400001</v>
          </cell>
          <cell r="I8">
            <v>3250.5582530000001</v>
          </cell>
          <cell r="J8">
            <v>2796.0237139400001</v>
          </cell>
          <cell r="K8">
            <v>2676.18178898</v>
          </cell>
          <cell r="L8">
            <v>3061.3476858499998</v>
          </cell>
          <cell r="M8">
            <v>2587.6286516900004</v>
          </cell>
          <cell r="N8">
            <v>1713.8274185499999</v>
          </cell>
          <cell r="O8">
            <v>2034.6413599800001</v>
          </cell>
          <cell r="P8">
            <v>2304.3989855300001</v>
          </cell>
          <cell r="Q8">
            <v>2367.4982003100004</v>
          </cell>
          <cell r="R8">
            <v>2096.4337334500001</v>
          </cell>
          <cell r="S8">
            <v>1505.64814929</v>
          </cell>
          <cell r="T8">
            <v>1140.2501089099999</v>
          </cell>
          <cell r="U8">
            <v>955.72529911999993</v>
          </cell>
          <cell r="V8">
            <v>1003.34387597</v>
          </cell>
          <cell r="W8">
            <v>1169.37542248</v>
          </cell>
          <cell r="X8">
            <v>1361.1841502300001</v>
          </cell>
          <cell r="Y8">
            <v>1364.1167805300001</v>
          </cell>
          <cell r="Z8">
            <v>1870.0378024299998</v>
          </cell>
          <cell r="AA8">
            <v>1414.1301062799998</v>
          </cell>
          <cell r="AB8">
            <v>1417.10178266</v>
          </cell>
          <cell r="AC8">
            <v>1846.8898400600001</v>
          </cell>
          <cell r="AD8">
            <v>1707.2665168600001</v>
          </cell>
          <cell r="AE8">
            <v>2550.0581470300003</v>
          </cell>
          <cell r="AF8">
            <v>3147.3491465100001</v>
          </cell>
          <cell r="AG8">
            <v>3541.9441711700001</v>
          </cell>
          <cell r="AH8">
            <v>3998.9555708500566</v>
          </cell>
        </row>
        <row r="9">
          <cell r="D9">
            <v>-169.21851220000826</v>
          </cell>
          <cell r="E9">
            <v>-7124.097126150009</v>
          </cell>
          <cell r="F9">
            <v>-11648.046098350009</v>
          </cell>
          <cell r="G9">
            <v>-12640.704108999998</v>
          </cell>
          <cell r="H9">
            <v>-10683.20529256</v>
          </cell>
          <cell r="I9">
            <v>-7756.086046389988</v>
          </cell>
          <cell r="J9">
            <v>-8469.4005971199949</v>
          </cell>
          <cell r="K9">
            <v>-9982.3092069900013</v>
          </cell>
          <cell r="L9">
            <v>-5742.6022047299775</v>
          </cell>
          <cell r="M9">
            <v>-7028.1008841599978</v>
          </cell>
          <cell r="N9">
            <v>1329.586266170023</v>
          </cell>
          <cell r="O9">
            <v>1003.9067990499898</v>
          </cell>
          <cell r="P9">
            <v>-8421.7388880699873</v>
          </cell>
          <cell r="Q9">
            <v>-6627.0854628300294</v>
          </cell>
          <cell r="R9">
            <v>-6987.6911565399787</v>
          </cell>
          <cell r="S9">
            <v>-3363.7861748400028</v>
          </cell>
          <cell r="T9">
            <v>4687.3243722000043</v>
          </cell>
          <cell r="U9">
            <v>9283.3261399399489</v>
          </cell>
          <cell r="V9">
            <v>11880.205807799997</v>
          </cell>
          <cell r="W9">
            <v>3000.7259802200133</v>
          </cell>
          <cell r="X9">
            <v>2210.3636765200063</v>
          </cell>
          <cell r="Y9">
            <v>4344.7029339100118</v>
          </cell>
          <cell r="Z9">
            <v>1514.0641453200369</v>
          </cell>
          <cell r="AA9">
            <v>-2831.6303180899995</v>
          </cell>
          <cell r="AB9">
            <v>-1644.8020888199972</v>
          </cell>
          <cell r="AC9">
            <v>3644.0805943399901</v>
          </cell>
          <cell r="AD9">
            <v>1614.7213317500136</v>
          </cell>
          <cell r="AE9">
            <v>7738.3241770499735</v>
          </cell>
          <cell r="AF9">
            <v>9098.1035874099762</v>
          </cell>
          <cell r="AG9">
            <v>10326.732953689992</v>
          </cell>
          <cell r="AH9">
            <v>-24769.766970420838</v>
          </cell>
        </row>
        <row r="10">
          <cell r="D10">
            <v>80980.887990970004</v>
          </cell>
          <cell r="E10">
            <v>83868.920831049996</v>
          </cell>
          <cell r="F10">
            <v>87742.979035479992</v>
          </cell>
          <cell r="G10">
            <v>90564.902821590003</v>
          </cell>
          <cell r="H10">
            <v>95900.677102400005</v>
          </cell>
          <cell r="I10">
            <v>98260.087133349996</v>
          </cell>
          <cell r="J10">
            <v>100395.78454808</v>
          </cell>
          <cell r="K10">
            <v>100781.26525971</v>
          </cell>
          <cell r="L10">
            <v>108182.52001631001</v>
          </cell>
          <cell r="M10">
            <v>110725.32504954</v>
          </cell>
          <cell r="N10">
            <v>121114.04154898999</v>
          </cell>
          <cell r="O10">
            <v>120192.84277786</v>
          </cell>
          <cell r="P10">
            <v>121809.91993138001</v>
          </cell>
          <cell r="Q10">
            <v>122182.16575869</v>
          </cell>
          <cell r="R10">
            <v>126365.31436872999</v>
          </cell>
          <cell r="S10">
            <v>132160.61245270001</v>
          </cell>
          <cell r="T10">
            <v>139615.65682194999</v>
          </cell>
          <cell r="U10">
            <v>146925.58338310997</v>
          </cell>
          <cell r="V10">
            <v>157973.12315082</v>
          </cell>
          <cell r="W10">
            <v>155350.26147817998</v>
          </cell>
          <cell r="X10">
            <v>159235.27941299</v>
          </cell>
          <cell r="Y10">
            <v>162297.14503496001</v>
          </cell>
          <cell r="Z10">
            <v>162202.54176327999</v>
          </cell>
          <cell r="AA10">
            <v>166074.28124796</v>
          </cell>
          <cell r="AB10">
            <v>167419.86312612001</v>
          </cell>
          <cell r="AC10">
            <v>175119.45595629001</v>
          </cell>
          <cell r="AD10">
            <v>175531.24982460999</v>
          </cell>
          <cell r="AE10">
            <v>183535.96534918001</v>
          </cell>
          <cell r="AF10">
            <v>187325.19784672002</v>
          </cell>
          <cell r="AG10">
            <v>190942.07469143</v>
          </cell>
          <cell r="AH10">
            <v>184741.41683386685</v>
          </cell>
        </row>
        <row r="11">
          <cell r="D11">
            <v>83928.908369159995</v>
          </cell>
          <cell r="E11">
            <v>93350.459673210004</v>
          </cell>
          <cell r="F11">
            <v>99074.238597830001</v>
          </cell>
          <cell r="G11">
            <v>101621.23654155</v>
          </cell>
          <cell r="H11">
            <v>104797.81851496</v>
          </cell>
          <cell r="I11">
            <v>106116.98382874001</v>
          </cell>
          <cell r="J11">
            <v>108425.40612919</v>
          </cell>
          <cell r="K11">
            <v>107660.53536671</v>
          </cell>
          <cell r="L11">
            <v>111888.09142605</v>
          </cell>
          <cell r="M11">
            <v>118186.60541665999</v>
          </cell>
          <cell r="N11">
            <v>123091.68943776</v>
          </cell>
          <cell r="O11">
            <v>122809.13814279001</v>
          </cell>
          <cell r="P11">
            <v>132475.94554345001</v>
          </cell>
          <cell r="Q11">
            <v>127746.97094652</v>
          </cell>
          <cell r="R11">
            <v>130873.26361425</v>
          </cell>
          <cell r="S11">
            <v>132886.78975153001</v>
          </cell>
          <cell r="T11">
            <v>133704.99190174002</v>
          </cell>
          <cell r="U11">
            <v>144894.65732939998</v>
          </cell>
          <cell r="V11">
            <v>147839.70722239002</v>
          </cell>
          <cell r="W11">
            <v>151132.76830816999</v>
          </cell>
          <cell r="X11">
            <v>155155.55399548999</v>
          </cell>
          <cell r="Y11">
            <v>160939.02959768003</v>
          </cell>
          <cell r="Z11">
            <v>163576.59992278001</v>
          </cell>
          <cell r="AA11">
            <v>170949.18927558002</v>
          </cell>
          <cell r="AB11">
            <v>171240.96822121998</v>
          </cell>
          <cell r="AC11">
            <v>173117.86593699997</v>
          </cell>
          <cell r="AD11">
            <v>174660.80609887</v>
          </cell>
          <cell r="AE11">
            <v>176683.37368558999</v>
          </cell>
          <cell r="AF11">
            <v>179029.17282027</v>
          </cell>
          <cell r="AG11">
            <v>181370.93062794002</v>
          </cell>
          <cell r="AH11">
            <v>207657.01793422893</v>
          </cell>
        </row>
        <row r="12">
          <cell r="D12">
            <v>80333.169696979996</v>
          </cell>
          <cell r="E12">
            <v>89351.555946590001</v>
          </cell>
          <cell r="F12">
            <v>95108.398876840001</v>
          </cell>
          <cell r="G12">
            <v>98243.265548759999</v>
          </cell>
          <cell r="H12">
            <v>101276.52310659</v>
          </cell>
          <cell r="I12">
            <v>102869.28707218</v>
          </cell>
          <cell r="J12">
            <v>105624.85666249</v>
          </cell>
          <cell r="K12">
            <v>104976.97450755999</v>
          </cell>
          <cell r="L12">
            <v>108819.11422125</v>
          </cell>
          <cell r="M12">
            <v>115590.9655656</v>
          </cell>
          <cell r="N12">
            <v>121370.07427374</v>
          </cell>
          <cell r="O12">
            <v>120768.09614912</v>
          </cell>
          <cell r="P12">
            <v>130168.14633503</v>
          </cell>
          <cell r="Q12">
            <v>125378.62807202</v>
          </cell>
          <cell r="R12">
            <v>128775.08942775</v>
          </cell>
          <cell r="S12">
            <v>131380.31569024001</v>
          </cell>
          <cell r="T12">
            <v>132564.98132084002</v>
          </cell>
          <cell r="U12">
            <v>143940.78206391999</v>
          </cell>
          <cell r="V12">
            <v>146836.13249985001</v>
          </cell>
          <cell r="W12">
            <v>149968.76899906</v>
          </cell>
          <cell r="X12">
            <v>153790.13931740998</v>
          </cell>
          <cell r="Y12">
            <v>159570.16658752001</v>
          </cell>
          <cell r="Z12">
            <v>161705.49990814002</v>
          </cell>
          <cell r="AA12">
            <v>169532.72677482001</v>
          </cell>
          <cell r="AB12">
            <v>169821.54887581</v>
          </cell>
          <cell r="AC12">
            <v>171267.85784046998</v>
          </cell>
          <cell r="AD12">
            <v>172950.36985321</v>
          </cell>
          <cell r="AE12">
            <v>174130.66929508999</v>
          </cell>
          <cell r="AF12">
            <v>175879.41786176999</v>
          </cell>
          <cell r="AG12">
            <v>177827.68318472002</v>
          </cell>
          <cell r="AH12">
            <v>203600.24767168061</v>
          </cell>
        </row>
        <row r="13">
          <cell r="D13">
            <v>3595.7386721800003</v>
          </cell>
          <cell r="E13">
            <v>3998.9037266199998</v>
          </cell>
          <cell r="F13">
            <v>3965.8397209899999</v>
          </cell>
          <cell r="G13">
            <v>3377.9709927899999</v>
          </cell>
          <cell r="H13">
            <v>3521.2954083699997</v>
          </cell>
          <cell r="I13">
            <v>3247.6967565600003</v>
          </cell>
          <cell r="J13">
            <v>2800.5494667000003</v>
          </cell>
          <cell r="K13">
            <v>2683.5608591499999</v>
          </cell>
          <cell r="L13">
            <v>3068.9772048</v>
          </cell>
          <cell r="M13">
            <v>2595.6398510599997</v>
          </cell>
          <cell r="N13">
            <v>1721.6151640200001</v>
          </cell>
          <cell r="O13">
            <v>2041.04199367</v>
          </cell>
          <cell r="P13">
            <v>2307.79920842</v>
          </cell>
          <cell r="Q13">
            <v>2368.3428745000001</v>
          </cell>
          <cell r="R13">
            <v>2098.1741864999999</v>
          </cell>
          <cell r="S13">
            <v>1506.47406129</v>
          </cell>
          <cell r="T13">
            <v>1140.0105808999999</v>
          </cell>
          <cell r="U13">
            <v>953.87526547999994</v>
          </cell>
          <cell r="V13">
            <v>1003.57472254</v>
          </cell>
          <cell r="W13">
            <v>1163.99930911</v>
          </cell>
          <cell r="X13">
            <v>1365.4146780799999</v>
          </cell>
          <cell r="Y13">
            <v>1368.8630101600002</v>
          </cell>
          <cell r="Z13">
            <v>1871.1000146399999</v>
          </cell>
          <cell r="AA13">
            <v>1416.46250076</v>
          </cell>
          <cell r="AB13">
            <v>1419.41934541</v>
          </cell>
          <cell r="AC13">
            <v>1850.0080965299999</v>
          </cell>
          <cell r="AD13">
            <v>1710.4362456599999</v>
          </cell>
          <cell r="AE13">
            <v>2552.7043905</v>
          </cell>
          <cell r="AF13">
            <v>3149.7549585000002</v>
          </cell>
          <cell r="AG13">
            <v>3543.2474432199997</v>
          </cell>
          <cell r="AH13">
            <v>4056.7702625483475</v>
          </cell>
        </row>
        <row r="14">
          <cell r="D14">
            <v>-2948.0203781899909</v>
          </cell>
          <cell r="E14">
            <v>-9481.5388421600073</v>
          </cell>
          <cell r="F14">
            <v>-11331.259562350009</v>
          </cell>
          <cell r="G14">
            <v>-11056.333719959992</v>
          </cell>
          <cell r="H14">
            <v>-8897.1414125599986</v>
          </cell>
          <cell r="I14">
            <v>-7856.896695390009</v>
          </cell>
          <cell r="J14">
            <v>-8029.6215811099974</v>
          </cell>
          <cell r="K14">
            <v>-6879.2701070000039</v>
          </cell>
          <cell r="L14">
            <v>-3705.5714097399905</v>
          </cell>
          <cell r="M14">
            <v>-7461.2803671199945</v>
          </cell>
          <cell r="N14">
            <v>-1977.6478887700068</v>
          </cell>
          <cell r="O14">
            <v>-2616.2953649300034</v>
          </cell>
          <cell r="P14">
            <v>-10666.025612070007</v>
          </cell>
          <cell r="Q14">
            <v>-5564.805187830003</v>
          </cell>
          <cell r="R14">
            <v>-4507.9492455200088</v>
          </cell>
          <cell r="S14">
            <v>-726.1772988300072</v>
          </cell>
          <cell r="T14">
            <v>5910.6649202099652</v>
          </cell>
          <cell r="U14">
            <v>2030.9260537099908</v>
          </cell>
          <cell r="V14">
            <v>10133.415928429982</v>
          </cell>
          <cell r="W14">
            <v>4217.4931700099842</v>
          </cell>
          <cell r="X14">
            <v>4079.7254175000126</v>
          </cell>
          <cell r="Y14">
            <v>1358.1154372799792</v>
          </cell>
          <cell r="Z14">
            <v>-1374.0581595000112</v>
          </cell>
          <cell r="AA14">
            <v>-4874.9080276200257</v>
          </cell>
          <cell r="AB14">
            <v>-3821.1050950999779</v>
          </cell>
          <cell r="AC14">
            <v>2001.5900192900444</v>
          </cell>
          <cell r="AD14">
            <v>870.44372573998407</v>
          </cell>
          <cell r="AE14">
            <v>6852.5916635900212</v>
          </cell>
          <cell r="AF14">
            <v>8296.025026450021</v>
          </cell>
          <cell r="AG14">
            <v>9571.1440634899773</v>
          </cell>
          <cell r="AH14">
            <v>-22915.601100362081</v>
          </cell>
        </row>
        <row r="15">
          <cell r="D15">
            <v>32638.869409999999</v>
          </cell>
          <cell r="E15">
            <v>33246.315758270001</v>
          </cell>
          <cell r="F15">
            <v>34701.643405390001</v>
          </cell>
          <cell r="G15">
            <v>33505.180530189995</v>
          </cell>
          <cell r="H15">
            <v>36781.030173020001</v>
          </cell>
          <cell r="I15">
            <v>37864.379513240005</v>
          </cell>
          <cell r="J15">
            <v>39467.00464734</v>
          </cell>
          <cell r="K15">
            <v>39802.433594839997</v>
          </cell>
          <cell r="L15">
            <v>45263.379692429997</v>
          </cell>
          <cell r="M15">
            <v>44371.268646540004</v>
          </cell>
          <cell r="N15">
            <v>52529.521022859997</v>
          </cell>
          <cell r="O15">
            <v>48889.615023720005</v>
          </cell>
          <cell r="P15">
            <v>48529.753669809994</v>
          </cell>
          <cell r="Q15">
            <v>49356.617644369995</v>
          </cell>
          <cell r="R15">
            <v>51128.226567409998</v>
          </cell>
          <cell r="S15">
            <v>54130.72323412</v>
          </cell>
          <cell r="T15">
            <v>58013.061371100004</v>
          </cell>
          <cell r="U15">
            <v>60480.904730800001</v>
          </cell>
          <cell r="V15">
            <v>67734.197057019992</v>
          </cell>
          <cell r="W15">
            <v>64601.692800159995</v>
          </cell>
          <cell r="X15">
            <v>67095.970010279998</v>
          </cell>
          <cell r="Y15">
            <v>67670.999873590001</v>
          </cell>
          <cell r="Z15">
            <v>67109.273608060001</v>
          </cell>
          <cell r="AA15">
            <v>69180.361181920001</v>
          </cell>
          <cell r="AB15">
            <v>68607.10776123</v>
          </cell>
          <cell r="AC15">
            <v>72851.155337300006</v>
          </cell>
          <cell r="AD15">
            <v>72537.96208569</v>
          </cell>
          <cell r="AE15">
            <v>78079.933242280007</v>
          </cell>
          <cell r="AF15">
            <v>78364.988797749989</v>
          </cell>
          <cell r="AG15">
            <v>80338.28162098999</v>
          </cell>
          <cell r="AH15">
            <v>74776.739574211155</v>
          </cell>
        </row>
        <row r="16">
          <cell r="D16">
            <v>33182.969767920004</v>
          </cell>
          <cell r="E16">
            <v>37127.20763674</v>
          </cell>
          <cell r="F16">
            <v>39442.898686350003</v>
          </cell>
          <cell r="G16">
            <v>40405.567226079998</v>
          </cell>
          <cell r="H16">
            <v>42219.468401819999</v>
          </cell>
          <cell r="I16">
            <v>42645.5121717</v>
          </cell>
          <cell r="J16">
            <v>44761.407655510004</v>
          </cell>
          <cell r="K16">
            <v>43734.181710670004</v>
          </cell>
          <cell r="L16">
            <v>47336.94905915</v>
          </cell>
          <cell r="M16">
            <v>52927.824325320005</v>
          </cell>
          <cell r="N16">
            <v>55730.474379849999</v>
          </cell>
          <cell r="O16">
            <v>51909.58095874</v>
          </cell>
          <cell r="P16">
            <v>59216.230802090002</v>
          </cell>
          <cell r="Q16">
            <v>52118.100295800003</v>
          </cell>
          <cell r="R16">
            <v>53322.438500910001</v>
          </cell>
          <cell r="S16">
            <v>53922.030500369998</v>
          </cell>
          <cell r="T16">
            <v>54824.669894160004</v>
          </cell>
          <cell r="U16">
            <v>64027.705516889997</v>
          </cell>
          <cell r="V16">
            <v>62015.469637180002</v>
          </cell>
          <cell r="W16">
            <v>62415.695650479996</v>
          </cell>
          <cell r="X16">
            <v>63738.546592950006</v>
          </cell>
          <cell r="Y16">
            <v>67502.768539159995</v>
          </cell>
          <cell r="Z16">
            <v>66677.557272470003</v>
          </cell>
          <cell r="AA16">
            <v>68248.472913819991</v>
          </cell>
          <cell r="AB16">
            <v>68626.720275779997</v>
          </cell>
          <cell r="AC16">
            <v>70684.630070409999</v>
          </cell>
          <cell r="AD16">
            <v>72165.770320459997</v>
          </cell>
          <cell r="AE16">
            <v>72891.485538010005</v>
          </cell>
          <cell r="AF16">
            <v>73048.072282360008</v>
          </cell>
          <cell r="AG16">
            <v>74367.577022919984</v>
          </cell>
          <cell r="AH16">
            <v>95591.583992905289</v>
          </cell>
        </row>
        <row r="17">
          <cell r="D17">
            <v>32576.93160765</v>
          </cell>
          <cell r="E17">
            <v>36652.071488039997</v>
          </cell>
          <cell r="F17">
            <v>39168.495967380004</v>
          </cell>
          <cell r="G17">
            <v>40413.471625009995</v>
          </cell>
          <cell r="H17">
            <v>42234.166694159998</v>
          </cell>
          <cell r="I17">
            <v>42468.34724666</v>
          </cell>
          <cell r="J17">
            <v>44836.448642590003</v>
          </cell>
          <cell r="K17">
            <v>43906.917808780003</v>
          </cell>
          <cell r="L17">
            <v>47494.117364149999</v>
          </cell>
          <cell r="M17">
            <v>53112.074562280002</v>
          </cell>
          <cell r="N17">
            <v>55991.960504909999</v>
          </cell>
          <cell r="O17">
            <v>52135.201115299998</v>
          </cell>
          <cell r="P17">
            <v>59329.071840609999</v>
          </cell>
          <cell r="Q17">
            <v>52318.730840750002</v>
          </cell>
          <cell r="R17">
            <v>53339.866871389997</v>
          </cell>
          <cell r="S17">
            <v>54026.487134989999</v>
          </cell>
          <cell r="T17">
            <v>55079.735803800002</v>
          </cell>
          <cell r="U17">
            <v>64503.739137979996</v>
          </cell>
          <cell r="V17">
            <v>60592.512658380001</v>
          </cell>
          <cell r="W17">
            <v>61171.546391149997</v>
          </cell>
          <cell r="X17">
            <v>62702.425934880004</v>
          </cell>
          <cell r="Y17">
            <v>66170.172685810001</v>
          </cell>
          <cell r="Z17">
            <v>65529.562189510005</v>
          </cell>
          <cell r="AA17">
            <v>67136.582458959994</v>
          </cell>
          <cell r="AB17">
            <v>67735.26756891</v>
          </cell>
          <cell r="AC17">
            <v>69631.922106879996</v>
          </cell>
          <cell r="AD17">
            <v>71034.637850190004</v>
          </cell>
          <cell r="AE17">
            <v>71665.226076320003</v>
          </cell>
          <cell r="AF17">
            <v>71484.975705160003</v>
          </cell>
          <cell r="AG17">
            <v>72516.429251059992</v>
          </cell>
          <cell r="AH17">
            <v>93212.131080751162</v>
          </cell>
        </row>
        <row r="18">
          <cell r="D18">
            <v>606.03816027000005</v>
          </cell>
          <cell r="E18">
            <v>475.13614870000004</v>
          </cell>
          <cell r="F18">
            <v>274.40271896999997</v>
          </cell>
          <cell r="G18">
            <v>-7.9043989300000002</v>
          </cell>
          <cell r="H18">
            <v>-14.69829234</v>
          </cell>
          <cell r="I18">
            <v>177.16492504000001</v>
          </cell>
          <cell r="J18">
            <v>-75.040987080000008</v>
          </cell>
          <cell r="K18">
            <v>-172.73609811</v>
          </cell>
          <cell r="L18">
            <v>-157.168305</v>
          </cell>
          <cell r="M18">
            <v>-184.25023696</v>
          </cell>
          <cell r="N18">
            <v>-261.48612506000001</v>
          </cell>
          <cell r="O18">
            <v>-225.62015656</v>
          </cell>
          <cell r="P18">
            <v>-112.84103852</v>
          </cell>
          <cell r="Q18">
            <v>-200.63054495</v>
          </cell>
          <cell r="R18">
            <v>-17.428370480000002</v>
          </cell>
          <cell r="S18">
            <v>-104.45663462</v>
          </cell>
          <cell r="T18">
            <v>-255.06590964</v>
          </cell>
          <cell r="U18">
            <v>-476.03362109</v>
          </cell>
          <cell r="V18">
            <v>1422.9569787999999</v>
          </cell>
          <cell r="W18">
            <v>1244.1492593299999</v>
          </cell>
          <cell r="X18">
            <v>1036.12065807</v>
          </cell>
          <cell r="Y18">
            <v>1332.59585335</v>
          </cell>
          <cell r="Z18">
            <v>1147.99508296</v>
          </cell>
          <cell r="AA18">
            <v>1111.8904548599999</v>
          </cell>
          <cell r="AB18">
            <v>891.45270687000004</v>
          </cell>
          <cell r="AC18">
            <v>1052.7079635300001</v>
          </cell>
          <cell r="AD18">
            <v>1131.1324702699999</v>
          </cell>
          <cell r="AE18">
            <v>1226.2594616900001</v>
          </cell>
          <cell r="AF18">
            <v>1563.0965772</v>
          </cell>
          <cell r="AG18">
            <v>1851.1477718599999</v>
          </cell>
          <cell r="AH18">
            <v>2379.4529121541455</v>
          </cell>
        </row>
        <row r="19">
          <cell r="D19">
            <v>-544.10035792000417</v>
          </cell>
          <cell r="E19">
            <v>-3880.8918784699999</v>
          </cell>
          <cell r="F19">
            <v>-4741.255280960002</v>
          </cell>
          <cell r="G19">
            <v>-6900.3866958900035</v>
          </cell>
          <cell r="H19">
            <v>-5438.4382287999979</v>
          </cell>
          <cell r="I19">
            <v>-4781.1326584599956</v>
          </cell>
          <cell r="J19">
            <v>-5294.4030081700039</v>
          </cell>
          <cell r="K19">
            <v>-3931.748115830007</v>
          </cell>
          <cell r="L19">
            <v>-2073.569366720003</v>
          </cell>
          <cell r="M19">
            <v>-8556.5556787800015</v>
          </cell>
          <cell r="N19">
            <v>-3200.9533569900013</v>
          </cell>
          <cell r="O19">
            <v>-3019.9659350199945</v>
          </cell>
          <cell r="P19">
            <v>-10686.477132280008</v>
          </cell>
          <cell r="Q19">
            <v>-2761.4826514300075</v>
          </cell>
          <cell r="R19">
            <v>-2194.2119335000025</v>
          </cell>
          <cell r="S19">
            <v>208.69273375000193</v>
          </cell>
          <cell r="T19">
            <v>3188.3914769399998</v>
          </cell>
          <cell r="U19">
            <v>-3546.8007860899961</v>
          </cell>
          <cell r="V19">
            <v>5718.72741983999</v>
          </cell>
          <cell r="W19">
            <v>2185.997149679999</v>
          </cell>
          <cell r="X19">
            <v>3357.4234173299919</v>
          </cell>
          <cell r="Y19">
            <v>168.23133443000552</v>
          </cell>
          <cell r="Z19">
            <v>431.71633558999747</v>
          </cell>
          <cell r="AA19">
            <v>931.88826810001046</v>
          </cell>
          <cell r="AB19">
            <v>-19.612514549997286</v>
          </cell>
          <cell r="AC19">
            <v>2166.5252668900066</v>
          </cell>
          <cell r="AD19">
            <v>372.19176523000351</v>
          </cell>
          <cell r="AE19">
            <v>5188.4477042700019</v>
          </cell>
          <cell r="AF19">
            <v>5316.9165153899812</v>
          </cell>
          <cell r="AG19">
            <v>5970.7045980700059</v>
          </cell>
          <cell r="AH19">
            <v>-20814.844418694134</v>
          </cell>
        </row>
        <row r="20">
          <cell r="D20">
            <v>37493.362049199997</v>
          </cell>
          <cell r="E20">
            <v>39894.149218570004</v>
          </cell>
          <cell r="F20">
            <v>41726.549383220001</v>
          </cell>
          <cell r="G20">
            <v>44212.114099120001</v>
          </cell>
          <cell r="H20">
            <v>46466.64312932</v>
          </cell>
          <cell r="I20">
            <v>47325.900519410003</v>
          </cell>
          <cell r="J20">
            <v>49233.483043990003</v>
          </cell>
          <cell r="K20">
            <v>50204.848685459998</v>
          </cell>
          <cell r="L20">
            <v>52323.547590149996</v>
          </cell>
          <cell r="M20">
            <v>55513.875899480001</v>
          </cell>
          <cell r="N20">
            <v>57428.035459710001</v>
          </cell>
          <cell r="O20">
            <v>59704.991583499999</v>
          </cell>
          <cell r="P20">
            <v>61513.862202730001</v>
          </cell>
          <cell r="Q20">
            <v>61954.374796389995</v>
          </cell>
          <cell r="R20">
            <v>63489.755557779994</v>
          </cell>
          <cell r="S20">
            <v>66147.299449940008</v>
          </cell>
          <cell r="T20">
            <v>69092.222336060004</v>
          </cell>
          <cell r="U20">
            <v>73726.956785119997</v>
          </cell>
          <cell r="V20">
            <v>77471.128080259994</v>
          </cell>
          <cell r="W20">
            <v>77909.288826890013</v>
          </cell>
          <cell r="X20">
            <v>79338.163526069999</v>
          </cell>
          <cell r="Y20">
            <v>81550.489167749998</v>
          </cell>
          <cell r="Z20">
            <v>82665.532566060007</v>
          </cell>
          <cell r="AA20">
            <v>84210.268847209998</v>
          </cell>
          <cell r="AB20">
            <v>85649.396799659997</v>
          </cell>
          <cell r="AC20">
            <v>89106.58890485001</v>
          </cell>
          <cell r="AD20">
            <v>90197.602662379999</v>
          </cell>
          <cell r="AE20">
            <v>92404.334652960009</v>
          </cell>
          <cell r="AF20">
            <v>95462.759743039991</v>
          </cell>
          <cell r="AG20">
            <v>97106.147940840005</v>
          </cell>
          <cell r="AH20">
            <v>97904.061911298559</v>
          </cell>
        </row>
        <row r="21">
          <cell r="D21">
            <v>39020.941394379995</v>
          </cell>
          <cell r="E21">
            <v>43269.441258309998</v>
          </cell>
          <cell r="F21">
            <v>45564.804026689999</v>
          </cell>
          <cell r="G21">
            <v>46968.605078469998</v>
          </cell>
          <cell r="H21">
            <v>48740.188235089998</v>
          </cell>
          <cell r="I21">
            <v>49311.216430339999</v>
          </cell>
          <cell r="J21">
            <v>51376.301300990002</v>
          </cell>
          <cell r="K21">
            <v>52339.652953569996</v>
          </cell>
          <cell r="L21">
            <v>53208.074115869997</v>
          </cell>
          <cell r="M21">
            <v>55011.004723739999</v>
          </cell>
          <cell r="N21">
            <v>57314.425586279998</v>
          </cell>
          <cell r="O21">
            <v>60366.143541309997</v>
          </cell>
          <cell r="P21">
            <v>62446.310652380002</v>
          </cell>
          <cell r="Q21">
            <v>64437.794970210001</v>
          </cell>
          <cell r="R21">
            <v>66040.480271769993</v>
          </cell>
          <cell r="S21">
            <v>67151.193581130006</v>
          </cell>
          <cell r="T21">
            <v>67383.071278720003</v>
          </cell>
          <cell r="U21">
            <v>70266.685927059996</v>
          </cell>
          <cell r="V21">
            <v>73406.223223239998</v>
          </cell>
          <cell r="W21">
            <v>75542.559855059997</v>
          </cell>
          <cell r="X21">
            <v>77986.053740669988</v>
          </cell>
          <cell r="Y21">
            <v>80216.496908150002</v>
          </cell>
          <cell r="Z21">
            <v>83617.619344229999</v>
          </cell>
          <cell r="AA21">
            <v>88639.587317740006</v>
          </cell>
          <cell r="AB21">
            <v>87713.33063894001</v>
          </cell>
          <cell r="AC21">
            <v>88642.66927025</v>
          </cell>
          <cell r="AD21">
            <v>89361.809125350002</v>
          </cell>
          <cell r="AE21">
            <v>90139.417752490001</v>
          </cell>
          <cell r="AF21">
            <v>92656.427252209993</v>
          </cell>
          <cell r="AG21">
            <v>93794.511443800002</v>
          </cell>
          <cell r="AH21">
            <v>99151.211617553214</v>
          </cell>
        </row>
        <row r="22">
          <cell r="D22">
            <v>37852.355248329994</v>
          </cell>
          <cell r="E22">
            <v>41814.98224836</v>
          </cell>
          <cell r="F22">
            <v>44146.028002079998</v>
          </cell>
          <cell r="G22">
            <v>45346.929158179999</v>
          </cell>
          <cell r="H22">
            <v>47031.816078659998</v>
          </cell>
          <cell r="I22">
            <v>48066.754470629996</v>
          </cell>
          <cell r="J22">
            <v>49965.202371940002</v>
          </cell>
          <cell r="K22">
            <v>50952.964106309999</v>
          </cell>
          <cell r="L22">
            <v>51694.382306949999</v>
          </cell>
          <cell r="M22">
            <v>53358.35353018</v>
          </cell>
          <cell r="N22">
            <v>56047.865453469996</v>
          </cell>
          <cell r="O22">
            <v>58831.283018409995</v>
          </cell>
          <cell r="P22">
            <v>60823.091526789998</v>
          </cell>
          <cell r="Q22">
            <v>62855.116910839999</v>
          </cell>
          <cell r="R22">
            <v>64615.755889619999</v>
          </cell>
          <cell r="S22">
            <v>66052.857932640007</v>
          </cell>
          <cell r="T22">
            <v>66475.724126729998</v>
          </cell>
          <cell r="U22">
            <v>69198.14082226</v>
          </cell>
          <cell r="V22">
            <v>74280.41405449</v>
          </cell>
          <cell r="W22">
            <v>76010.165371590003</v>
          </cell>
          <cell r="X22">
            <v>78098.413261329988</v>
          </cell>
          <cell r="Y22">
            <v>80215.356269740005</v>
          </cell>
          <cell r="Z22">
            <v>83340.428246619995</v>
          </cell>
          <cell r="AA22">
            <v>89078.631996030002</v>
          </cell>
          <cell r="AB22">
            <v>88145.24292876001</v>
          </cell>
          <cell r="AC22">
            <v>89030.014924849995</v>
          </cell>
          <cell r="AD22">
            <v>89755.526689649996</v>
          </cell>
          <cell r="AE22">
            <v>90518.028220730004</v>
          </cell>
          <cell r="AF22">
            <v>92425.453537169989</v>
          </cell>
          <cell r="AG22">
            <v>93603.970194909998</v>
          </cell>
          <cell r="AH22">
            <v>98949.788363678861</v>
          </cell>
        </row>
        <row r="23">
          <cell r="D23">
            <v>1168.58614605</v>
          </cell>
          <cell r="E23">
            <v>1454.4590099500001</v>
          </cell>
          <cell r="F23">
            <v>1418.7760246099999</v>
          </cell>
          <cell r="G23">
            <v>1621.67592029</v>
          </cell>
          <cell r="H23">
            <v>1708.3721564299999</v>
          </cell>
          <cell r="I23">
            <v>1244.46195971</v>
          </cell>
          <cell r="J23">
            <v>1411.0989290499999</v>
          </cell>
          <cell r="K23">
            <v>1386.6888472599999</v>
          </cell>
          <cell r="L23">
            <v>1513.6918089200001</v>
          </cell>
          <cell r="M23">
            <v>1652.6511935600001</v>
          </cell>
          <cell r="N23">
            <v>1266.5601328100001</v>
          </cell>
          <cell r="O23">
            <v>1534.8605229</v>
          </cell>
          <cell r="P23">
            <v>1623.21912559</v>
          </cell>
          <cell r="Q23">
            <v>1582.67805937</v>
          </cell>
          <cell r="R23">
            <v>1424.7243821499999</v>
          </cell>
          <cell r="S23">
            <v>1098.33564849</v>
          </cell>
          <cell r="T23">
            <v>907.34715199000004</v>
          </cell>
          <cell r="U23">
            <v>1068.5451048</v>
          </cell>
          <cell r="V23">
            <v>-874.19083125000009</v>
          </cell>
          <cell r="W23">
            <v>-467.60551653000005</v>
          </cell>
          <cell r="X23">
            <v>-112.35952066</v>
          </cell>
          <cell r="Y23">
            <v>1.14063841</v>
          </cell>
          <cell r="Z23">
            <v>277.19109760999999</v>
          </cell>
          <cell r="AA23">
            <v>-439.04467829000004</v>
          </cell>
          <cell r="AB23">
            <v>-431.91228982000001</v>
          </cell>
          <cell r="AC23">
            <v>-387.34565459999999</v>
          </cell>
          <cell r="AD23">
            <v>-393.71756430000005</v>
          </cell>
          <cell r="AE23">
            <v>-378.61046823999999</v>
          </cell>
          <cell r="AF23">
            <v>230.97371504</v>
          </cell>
          <cell r="AG23">
            <v>190.54124888999999</v>
          </cell>
          <cell r="AH23">
            <v>201.42325387435119</v>
          </cell>
        </row>
        <row r="24">
          <cell r="D24">
            <v>-1527.5793451799982</v>
          </cell>
          <cell r="E24">
            <v>-3375.2920397399939</v>
          </cell>
          <cell r="F24">
            <v>-3838.254643469998</v>
          </cell>
          <cell r="G24">
            <v>-2756.4909793499974</v>
          </cell>
          <cell r="H24">
            <v>-2273.5451057699975</v>
          </cell>
          <cell r="I24">
            <v>-1985.3159109299959</v>
          </cell>
          <cell r="J24">
            <v>-2142.818256999999</v>
          </cell>
          <cell r="K24">
            <v>-2134.8042681099978</v>
          </cell>
          <cell r="L24">
            <v>-884.52652572000079</v>
          </cell>
          <cell r="M24">
            <v>502.87117574000149</v>
          </cell>
          <cell r="N24">
            <v>113.60987343000306</v>
          </cell>
          <cell r="O24">
            <v>-661.15195780999784</v>
          </cell>
          <cell r="P24">
            <v>-932.44844965000084</v>
          </cell>
          <cell r="Q24">
            <v>-2483.4201738200063</v>
          </cell>
          <cell r="R24">
            <v>-2550.7247139899991</v>
          </cell>
          <cell r="S24">
            <v>-1003.894131189998</v>
          </cell>
          <cell r="T24">
            <v>1709.151057340001</v>
          </cell>
          <cell r="U24">
            <v>3460.270858060001</v>
          </cell>
          <cell r="V24">
            <v>4064.9048570199957</v>
          </cell>
          <cell r="W24">
            <v>2366.7289718300162</v>
          </cell>
          <cell r="X24">
            <v>1352.1097854000109</v>
          </cell>
          <cell r="Y24">
            <v>1333.992259599996</v>
          </cell>
          <cell r="Z24">
            <v>-952.08677816999261</v>
          </cell>
          <cell r="AA24">
            <v>-4429.3184705300082</v>
          </cell>
          <cell r="AB24">
            <v>-2063.9338392800128</v>
          </cell>
          <cell r="AC24">
            <v>463.91963460000989</v>
          </cell>
          <cell r="AD24">
            <v>835.79353702999651</v>
          </cell>
          <cell r="AE24">
            <v>2264.9169004700088</v>
          </cell>
          <cell r="AF24">
            <v>2806.3324908299983</v>
          </cell>
          <cell r="AG24">
            <v>3311.6364970400027</v>
          </cell>
          <cell r="AH24">
            <v>-1247.149706254655</v>
          </cell>
        </row>
        <row r="25">
          <cell r="D25">
            <v>25504.367681539999</v>
          </cell>
          <cell r="E25">
            <v>27210.001633889999</v>
          </cell>
          <cell r="F25">
            <v>28492.11149263</v>
          </cell>
          <cell r="G25">
            <v>30391.50548824</v>
          </cell>
          <cell r="H25">
            <v>31120.565742630002</v>
          </cell>
          <cell r="I25">
            <v>31798.477157990001</v>
          </cell>
          <cell r="J25">
            <v>32079.921838580001</v>
          </cell>
          <cell r="K25">
            <v>31783.657651999998</v>
          </cell>
          <cell r="L25">
            <v>32488.74867913</v>
          </cell>
          <cell r="M25">
            <v>33990.006904560003</v>
          </cell>
          <cell r="N25">
            <v>35066.95918718</v>
          </cell>
          <cell r="O25">
            <v>36019.32307554</v>
          </cell>
          <cell r="P25">
            <v>36145.808324630001</v>
          </cell>
          <cell r="Q25">
            <v>35881.118113470002</v>
          </cell>
          <cell r="R25">
            <v>36285.902826909994</v>
          </cell>
          <cell r="S25">
            <v>36835.849131590003</v>
          </cell>
          <cell r="T25">
            <v>38467.738964639997</v>
          </cell>
          <cell r="U25">
            <v>39911.247878459995</v>
          </cell>
          <cell r="V25">
            <v>41354.215835709998</v>
          </cell>
          <cell r="W25">
            <v>41989.277665710004</v>
          </cell>
          <cell r="X25">
            <v>42294.956715659995</v>
          </cell>
          <cell r="Y25">
            <v>43361.213545929997</v>
          </cell>
          <cell r="Z25">
            <v>43453.64626324</v>
          </cell>
          <cell r="AA25">
            <v>44023.049263959998</v>
          </cell>
          <cell r="AB25">
            <v>45001.844481449996</v>
          </cell>
          <cell r="AC25">
            <v>46068.396156149996</v>
          </cell>
          <cell r="AD25">
            <v>46851.582829699997</v>
          </cell>
          <cell r="AE25">
            <v>47958.165696050004</v>
          </cell>
          <cell r="AF25">
            <v>49025.51117844</v>
          </cell>
          <cell r="AG25">
            <v>49842.393144089998</v>
          </cell>
          <cell r="AH25">
            <v>49646.442318352631</v>
          </cell>
        </row>
        <row r="26">
          <cell r="D26">
            <v>26380.70835665</v>
          </cell>
          <cell r="E26">
            <v>29435.356557829997</v>
          </cell>
          <cell r="F26">
            <v>31243.861130559999</v>
          </cell>
          <cell r="G26">
            <v>31790.961532959998</v>
          </cell>
          <cell r="H26">
            <v>32305.723820599997</v>
          </cell>
          <cell r="I26">
            <v>32888.925284000004</v>
          </cell>
          <cell r="J26">
            <v>32672.32215453</v>
          </cell>
          <cell r="K26">
            <v>32596.375375020001</v>
          </cell>
          <cell r="L26">
            <v>33236.224196429997</v>
          </cell>
          <cell r="M26">
            <v>33397.602768589997</v>
          </cell>
          <cell r="N26">
            <v>33957.263592380004</v>
          </cell>
          <cell r="O26">
            <v>34954.500547690004</v>
          </cell>
          <cell r="P26">
            <v>35192.908354769999</v>
          </cell>
          <cell r="Q26">
            <v>36201.020476050006</v>
          </cell>
          <cell r="R26">
            <v>36048.915424920007</v>
          </cell>
          <cell r="S26">
            <v>36766.825032970002</v>
          </cell>
          <cell r="T26">
            <v>37454.61657867</v>
          </cell>
          <cell r="U26">
            <v>37793.791896729999</v>
          </cell>
          <cell r="V26">
            <v>41004.432184129997</v>
          </cell>
          <cell r="W26">
            <v>42324.51061722001</v>
          </cell>
          <cell r="X26">
            <v>42924.764500909994</v>
          </cell>
          <cell r="Y26">
            <v>43505.32170267</v>
          </cell>
          <cell r="Z26">
            <v>44307.333980150004</v>
          </cell>
          <cell r="AA26">
            <v>45400.527089149997</v>
          </cell>
          <cell r="AB26">
            <v>46739.403222719993</v>
          </cell>
          <cell r="AC26">
            <v>46697.251038349998</v>
          </cell>
          <cell r="AD26">
            <v>47189.124406219998</v>
          </cell>
          <cell r="AE26">
            <v>48558.938637189996</v>
          </cell>
          <cell r="AF26">
            <v>48852.735158209995</v>
          </cell>
          <cell r="AG26">
            <v>49553.590176040001</v>
          </cell>
          <cell r="AH26">
            <v>50500.049293765951</v>
          </cell>
        </row>
        <row r="27">
          <cell r="D27">
            <v>24559.593990789999</v>
          </cell>
          <cell r="E27">
            <v>27366.047989859999</v>
          </cell>
          <cell r="F27">
            <v>28971.200153149999</v>
          </cell>
          <cell r="G27">
            <v>30026.76206153</v>
          </cell>
          <cell r="H27">
            <v>30478.102276319998</v>
          </cell>
          <cell r="I27">
            <v>31062.855412190002</v>
          </cell>
          <cell r="J27">
            <v>31207.830629799999</v>
          </cell>
          <cell r="K27">
            <v>31126.76726502</v>
          </cell>
          <cell r="L27">
            <v>31523.770495549998</v>
          </cell>
          <cell r="M27">
            <v>32270.363874129998</v>
          </cell>
          <cell r="N27">
            <v>33240.722436110002</v>
          </cell>
          <cell r="O27">
            <v>34222.698920360002</v>
          </cell>
          <cell r="P27">
            <v>34395.487233419997</v>
          </cell>
          <cell r="Q27">
            <v>35214.725115970003</v>
          </cell>
          <cell r="R27">
            <v>35358.037250090005</v>
          </cell>
          <cell r="S27">
            <v>36254.229985550002</v>
          </cell>
          <cell r="T27">
            <v>36966.887240119999</v>
          </cell>
          <cell r="U27">
            <v>37432.428114959999</v>
          </cell>
          <cell r="V27">
            <v>40549.623609139999</v>
          </cell>
          <cell r="W27">
            <v>41937.055050910007</v>
          </cell>
          <cell r="X27">
            <v>42483.110960239996</v>
          </cell>
          <cell r="Y27">
            <v>43470.19518427</v>
          </cell>
          <cell r="Z27">
            <v>43861.420146080003</v>
          </cell>
          <cell r="AA27">
            <v>44656.91036496</v>
          </cell>
          <cell r="AB27">
            <v>45779.524294359995</v>
          </cell>
          <cell r="AC27">
            <v>45512.605250749999</v>
          </cell>
          <cell r="AD27">
            <v>46216.103066529999</v>
          </cell>
          <cell r="AE27">
            <v>46853.88324014</v>
          </cell>
          <cell r="AF27">
            <v>47497.050491949994</v>
          </cell>
          <cell r="AG27">
            <v>48052.031753570001</v>
          </cell>
          <cell r="AH27">
            <v>48969.811543426949</v>
          </cell>
        </row>
        <row r="28">
          <cell r="D28">
            <v>1821.1143658599999</v>
          </cell>
          <cell r="E28">
            <v>2069.3085679699998</v>
          </cell>
          <cell r="F28">
            <v>2272.6609774099998</v>
          </cell>
          <cell r="G28">
            <v>1764.1994714299999</v>
          </cell>
          <cell r="H28">
            <v>1827.6215442800001</v>
          </cell>
          <cell r="I28">
            <v>1826.06987181</v>
          </cell>
          <cell r="J28">
            <v>1464.49152473</v>
          </cell>
          <cell r="K28">
            <v>1469.6081100000001</v>
          </cell>
          <cell r="L28">
            <v>1712.4537008799998</v>
          </cell>
          <cell r="M28">
            <v>1127.2388944600002</v>
          </cell>
          <cell r="N28">
            <v>716.54115626999999</v>
          </cell>
          <cell r="O28">
            <v>731.80162733000009</v>
          </cell>
          <cell r="P28">
            <v>797.42112135000002</v>
          </cell>
          <cell r="Q28">
            <v>986.29536008000002</v>
          </cell>
          <cell r="R28">
            <v>690.87817483000003</v>
          </cell>
          <cell r="S28">
            <v>512.59504742000001</v>
          </cell>
          <cell r="T28">
            <v>487.72933854999997</v>
          </cell>
          <cell r="U28">
            <v>361.36378177</v>
          </cell>
          <cell r="V28">
            <v>454.80857499000001</v>
          </cell>
          <cell r="W28">
            <v>387.45556631000005</v>
          </cell>
          <cell r="X28">
            <v>441.65354067000004</v>
          </cell>
          <cell r="Y28">
            <v>35.126518400000002</v>
          </cell>
          <cell r="Z28">
            <v>445.91383407000001</v>
          </cell>
          <cell r="AA28">
            <v>743.61672419000001</v>
          </cell>
          <cell r="AB28">
            <v>959.87892836000003</v>
          </cell>
          <cell r="AC28">
            <v>1184.6457875999999</v>
          </cell>
          <cell r="AD28">
            <v>973.0213396900001</v>
          </cell>
          <cell r="AE28">
            <v>1705.05539705</v>
          </cell>
          <cell r="AF28">
            <v>1355.6846662600001</v>
          </cell>
          <cell r="AG28">
            <v>1501.5584224700001</v>
          </cell>
          <cell r="AH28">
            <v>1530.2377503390046</v>
          </cell>
        </row>
        <row r="29">
          <cell r="D29">
            <v>-876.34067511000103</v>
          </cell>
          <cell r="E29">
            <v>-2225.3549239399981</v>
          </cell>
          <cell r="F29">
            <v>-2751.7496379299992</v>
          </cell>
          <cell r="G29">
            <v>-1399.4560447199983</v>
          </cell>
          <cell r="H29">
            <v>-1185.1580779699943</v>
          </cell>
          <cell r="I29">
            <v>-1090.4481260100038</v>
          </cell>
          <cell r="J29">
            <v>-592.40031594999891</v>
          </cell>
          <cell r="K29">
            <v>-812.71772302000318</v>
          </cell>
          <cell r="L29">
            <v>-747.47551729999759</v>
          </cell>
          <cell r="M29">
            <v>592.40413597000588</v>
          </cell>
          <cell r="N29">
            <v>1109.6955947999959</v>
          </cell>
          <cell r="O29">
            <v>1064.8225278499958</v>
          </cell>
          <cell r="P29">
            <v>952.89996986000187</v>
          </cell>
          <cell r="Q29">
            <v>-319.90236258000368</v>
          </cell>
          <cell r="R29">
            <v>236.98740198998712</v>
          </cell>
          <cell r="S29">
            <v>69.024098620000586</v>
          </cell>
          <cell r="T29">
            <v>1013.1223859699967</v>
          </cell>
          <cell r="U29">
            <v>2117.455981729996</v>
          </cell>
          <cell r="V29">
            <v>349.78365158000088</v>
          </cell>
          <cell r="W29">
            <v>-335.23295151000639</v>
          </cell>
          <cell r="X29">
            <v>-629.80778524999914</v>
          </cell>
          <cell r="Y29">
            <v>-144.10815674000332</v>
          </cell>
          <cell r="Z29">
            <v>-853.68771691000438</v>
          </cell>
          <cell r="AA29">
            <v>-1377.4778251899988</v>
          </cell>
          <cell r="AB29">
            <v>-1737.558741269997</v>
          </cell>
          <cell r="AC29">
            <v>-628.85488220000116</v>
          </cell>
          <cell r="AD29">
            <v>-337.5415765200014</v>
          </cell>
          <cell r="AE29">
            <v>-600.77294113999233</v>
          </cell>
          <cell r="AF29">
            <v>172.77602023000509</v>
          </cell>
          <cell r="AG29">
            <v>288.80296804999671</v>
          </cell>
          <cell r="AH29">
            <v>-853.60697541332047</v>
          </cell>
        </row>
        <row r="30">
          <cell r="D30">
            <v>26760.128009890002</v>
          </cell>
          <cell r="E30">
            <v>29030.475240899999</v>
          </cell>
          <cell r="F30">
            <v>30704.55622409</v>
          </cell>
          <cell r="G30">
            <v>34766.538677509998</v>
          </cell>
          <cell r="H30">
            <v>35104.877346259993</v>
          </cell>
          <cell r="I30">
            <v>37705.734554119997</v>
          </cell>
          <cell r="J30">
            <v>39009.239627839997</v>
          </cell>
          <cell r="K30">
            <v>39616.348055509996</v>
          </cell>
          <cell r="L30">
            <v>40014.633820639996</v>
          </cell>
          <cell r="M30">
            <v>42435.259811590004</v>
          </cell>
          <cell r="N30">
            <v>44586.207536540001</v>
          </cell>
          <cell r="O30">
            <v>46670.325071709995</v>
          </cell>
          <cell r="P30">
            <v>47457.583929879998</v>
          </cell>
          <cell r="Q30">
            <v>47260.459916270003</v>
          </cell>
          <cell r="R30">
            <v>47016.267539399996</v>
          </cell>
          <cell r="S30">
            <v>48139.475475089996</v>
          </cell>
          <cell r="T30">
            <v>49386.918629669999</v>
          </cell>
          <cell r="U30">
            <v>58979.359995489998</v>
          </cell>
          <cell r="V30">
            <v>51760.695260750006</v>
          </cell>
          <cell r="W30">
            <v>53211.116832860003</v>
          </cell>
          <cell r="X30">
            <v>53597.376565229999</v>
          </cell>
          <cell r="Y30">
            <v>58276.663682140002</v>
          </cell>
          <cell r="Z30">
            <v>59186.793740590001</v>
          </cell>
          <cell r="AA30">
            <v>60511.319380580004</v>
          </cell>
          <cell r="AB30">
            <v>61806.559111809998</v>
          </cell>
          <cell r="AC30">
            <v>62156.359805030006</v>
          </cell>
          <cell r="AD30">
            <v>62733.522325099999</v>
          </cell>
          <cell r="AE30">
            <v>63513.09089634</v>
          </cell>
          <cell r="AF30">
            <v>63635.279365640003</v>
          </cell>
          <cell r="AG30">
            <v>64698.731560500004</v>
          </cell>
          <cell r="AH30">
            <v>78659.92578301199</v>
          </cell>
        </row>
        <row r="31">
          <cell r="D31">
            <v>23981.326143890001</v>
          </cell>
          <cell r="E31">
            <v>26673.033524890001</v>
          </cell>
          <cell r="F31">
            <v>31021.342760090003</v>
          </cell>
          <cell r="G31">
            <v>36350.90906654</v>
          </cell>
          <cell r="H31">
            <v>36890.941226259994</v>
          </cell>
          <cell r="I31">
            <v>37604.92390509</v>
          </cell>
          <cell r="J31">
            <v>39449.018643859999</v>
          </cell>
          <cell r="K31">
            <v>42719.387155490003</v>
          </cell>
          <cell r="L31">
            <v>42051.664615609996</v>
          </cell>
          <cell r="M31">
            <v>42002.080328610005</v>
          </cell>
          <cell r="N31">
            <v>41278.973381600001</v>
          </cell>
          <cell r="O31">
            <v>43050.122907720004</v>
          </cell>
          <cell r="P31">
            <v>45213.297205880001</v>
          </cell>
          <cell r="Q31">
            <v>48322.740191250006</v>
          </cell>
          <cell r="R31">
            <v>49496.009450420002</v>
          </cell>
          <cell r="S31">
            <v>50777.08435112</v>
          </cell>
          <cell r="T31">
            <v>50610.259177690008</v>
          </cell>
          <cell r="U31">
            <v>51726.95990929001</v>
          </cell>
          <cell r="V31">
            <v>50013.905381380006</v>
          </cell>
          <cell r="W31">
            <v>54427.884022650003</v>
          </cell>
          <cell r="X31">
            <v>55466.738306209998</v>
          </cell>
          <cell r="Y31">
            <v>55290.076185510006</v>
          </cell>
          <cell r="Z31">
            <v>56298.671435769997</v>
          </cell>
          <cell r="AA31">
            <v>58468.041671049999</v>
          </cell>
          <cell r="AB31">
            <v>59630.256105529996</v>
          </cell>
          <cell r="AC31">
            <v>60513.869229980002</v>
          </cell>
          <cell r="AD31">
            <v>61989.244719089998</v>
          </cell>
          <cell r="AE31">
            <v>62627.358382879996</v>
          </cell>
          <cell r="AF31">
            <v>62833.200804679997</v>
          </cell>
          <cell r="AG31">
            <v>63943.142670300003</v>
          </cell>
          <cell r="AH31">
            <v>80514.091653070762</v>
          </cell>
        </row>
        <row r="32">
          <cell r="D32">
            <v>23982.20175756</v>
          </cell>
          <cell r="E32">
            <v>26668.890256390001</v>
          </cell>
          <cell r="F32">
            <v>31018.000007630002</v>
          </cell>
          <cell r="G32">
            <v>36345.892003840003</v>
          </cell>
          <cell r="H32">
            <v>36884.104946989995</v>
          </cell>
          <cell r="I32">
            <v>37602.062408650003</v>
          </cell>
          <cell r="J32">
            <v>39453.544396619996</v>
          </cell>
          <cell r="K32">
            <v>42726.766225660002</v>
          </cell>
          <cell r="L32">
            <v>42059.294134559997</v>
          </cell>
          <cell r="M32">
            <v>42010.091527980003</v>
          </cell>
          <cell r="N32">
            <v>41286.76112707</v>
          </cell>
          <cell r="O32">
            <v>43056.523541410003</v>
          </cell>
          <cell r="P32">
            <v>45216.69742877</v>
          </cell>
          <cell r="Q32">
            <v>48323.584865440003</v>
          </cell>
          <cell r="R32">
            <v>49497.749903470001</v>
          </cell>
          <cell r="S32">
            <v>50777.91026312</v>
          </cell>
          <cell r="T32">
            <v>50610.019649680005</v>
          </cell>
          <cell r="U32">
            <v>51725.109875650007</v>
          </cell>
          <cell r="V32">
            <v>50014.136227950003</v>
          </cell>
          <cell r="W32">
            <v>54422.507909280001</v>
          </cell>
          <cell r="X32">
            <v>55470.968834059997</v>
          </cell>
          <cell r="Y32">
            <v>55294.822415140006</v>
          </cell>
          <cell r="Z32">
            <v>56299.73364798</v>
          </cell>
          <cell r="AA32">
            <v>58470.374065529999</v>
          </cell>
          <cell r="AB32">
            <v>59632.573668279998</v>
          </cell>
          <cell r="AC32">
            <v>60516.987486450002</v>
          </cell>
          <cell r="AD32">
            <v>61992.414447889998</v>
          </cell>
          <cell r="AE32">
            <v>62630.004626349997</v>
          </cell>
          <cell r="AF32">
            <v>62835.606616669997</v>
          </cell>
          <cell r="AG32">
            <v>63944.445942350001</v>
          </cell>
          <cell r="AH32">
            <v>80515.732669775607</v>
          </cell>
        </row>
        <row r="33">
          <cell r="D33">
            <v>-0.87561367000000001</v>
          </cell>
          <cell r="E33">
            <v>4.1432685000000005</v>
          </cell>
          <cell r="F33">
            <v>3.3427524600000003</v>
          </cell>
          <cell r="G33">
            <v>5.0170627000000003</v>
          </cell>
          <cell r="H33">
            <v>6.8362792700000004</v>
          </cell>
          <cell r="I33">
            <v>2.8614964399999998</v>
          </cell>
          <cell r="J33">
            <v>-4.5257527600000005</v>
          </cell>
          <cell r="K33">
            <v>-7.3790701700000003</v>
          </cell>
          <cell r="L33">
            <v>-7.6295189499999996</v>
          </cell>
          <cell r="M33">
            <v>-8.0111993699999999</v>
          </cell>
          <cell r="N33">
            <v>-7.7877454699999999</v>
          </cell>
          <cell r="O33">
            <v>-6.4006336899999994</v>
          </cell>
          <cell r="P33">
            <v>-3.4002228900000002</v>
          </cell>
          <cell r="Q33">
            <v>-0.84467418999999999</v>
          </cell>
          <cell r="R33">
            <v>-1.7404530500000002</v>
          </cell>
          <cell r="S33">
            <v>-0.82591199999999998</v>
          </cell>
          <cell r="T33">
            <v>0.23952800999999999</v>
          </cell>
          <cell r="U33">
            <v>1.8500336400000001</v>
          </cell>
          <cell r="V33">
            <v>-0.23084657</v>
          </cell>
          <cell r="W33">
            <v>5.3761133699999997</v>
          </cell>
          <cell r="X33">
            <v>-4.2305278500000005</v>
          </cell>
          <cell r="Y33">
            <v>-4.7462296300000002</v>
          </cell>
          <cell r="Z33">
            <v>-1.06221221</v>
          </cell>
          <cell r="AA33">
            <v>-2.33239448</v>
          </cell>
          <cell r="AB33">
            <v>-2.31756275</v>
          </cell>
          <cell r="AC33">
            <v>-3.1182564699999999</v>
          </cell>
          <cell r="AD33">
            <v>-3.1697287999999997</v>
          </cell>
          <cell r="AE33">
            <v>-2.6462434699999999</v>
          </cell>
          <cell r="AF33">
            <v>-2.4058119900000001</v>
          </cell>
          <cell r="AG33">
            <v>-1.3032720500000001</v>
          </cell>
          <cell r="AH33">
            <v>-1.6410167048502549</v>
          </cell>
        </row>
        <row r="34">
          <cell r="D34">
            <v>2778.8018660000016</v>
          </cell>
          <cell r="E34">
            <v>2357.4417160099983</v>
          </cell>
          <cell r="F34">
            <v>-316.78653600000325</v>
          </cell>
          <cell r="G34">
            <v>-1584.3703890300021</v>
          </cell>
          <cell r="H34">
            <v>-1786.0638800000015</v>
          </cell>
          <cell r="I34">
            <v>100.81064902999788</v>
          </cell>
          <cell r="J34">
            <v>-439.77901602000202</v>
          </cell>
          <cell r="K34">
            <v>-3103.0390999800074</v>
          </cell>
          <cell r="L34">
            <v>-2037.03079497</v>
          </cell>
          <cell r="M34">
            <v>433.17948297999828</v>
          </cell>
          <cell r="N34">
            <v>3307.2341549400007</v>
          </cell>
          <cell r="O34">
            <v>3620.2021639899904</v>
          </cell>
          <cell r="P34">
            <v>2244.2867239999978</v>
          </cell>
          <cell r="Q34">
            <v>-1062.280274980003</v>
          </cell>
          <cell r="R34">
            <v>-2479.7419110200062</v>
          </cell>
          <cell r="S34">
            <v>-2637.6088760300045</v>
          </cell>
          <cell r="T34">
            <v>-1223.340548020009</v>
          </cell>
          <cell r="U34">
            <v>7252.4000861999884</v>
          </cell>
          <cell r="V34">
            <v>1746.7898793700006</v>
          </cell>
          <cell r="W34">
            <v>-1216.76718979</v>
          </cell>
          <cell r="X34">
            <v>-1869.361740979999</v>
          </cell>
          <cell r="Y34">
            <v>2986.5874966299962</v>
          </cell>
          <cell r="Z34">
            <v>2888.1223048200045</v>
          </cell>
          <cell r="AA34">
            <v>2043.2777095300044</v>
          </cell>
          <cell r="AB34">
            <v>2176.3030062800026</v>
          </cell>
          <cell r="AC34">
            <v>1642.4905750500038</v>
          </cell>
          <cell r="AD34">
            <v>744.27760601000045</v>
          </cell>
          <cell r="AE34">
            <v>885.73251346000325</v>
          </cell>
          <cell r="AF34">
            <v>802.07856096000614</v>
          </cell>
          <cell r="AG34">
            <v>755.58889020000061</v>
          </cell>
          <cell r="AH34">
            <v>-1854.1658700587723</v>
          </cell>
        </row>
      </sheetData>
      <sheetData sheetId="2">
        <row r="4">
          <cell r="C4">
            <v>12244.589045539993</v>
          </cell>
          <cell r="D4">
            <v>19977.893472030002</v>
          </cell>
          <cell r="E4">
            <v>22995.673607909994</v>
          </cell>
          <cell r="F4">
            <v>15628.781957300002</v>
          </cell>
          <cell r="G4">
            <v>14767.414557259995</v>
          </cell>
          <cell r="H4">
            <v>7163.9722741600126</v>
          </cell>
          <cell r="I4">
            <v>13747.308882329962</v>
          </cell>
          <cell r="J4">
            <v>16277.241773810034</v>
          </cell>
          <cell r="K4">
            <v>-10417.631263070012</v>
          </cell>
          <cell r="L4">
            <v>10839.032514930004</v>
          </cell>
          <cell r="M4">
            <v>853.21839075000025</v>
          </cell>
          <cell r="N4">
            <v>31207.108073560055</v>
          </cell>
          <cell r="O4">
            <v>-1039.0493641200592</v>
          </cell>
          <cell r="P4">
            <v>12629.518520960002</v>
          </cell>
          <cell r="Q4">
            <v>-4153.320628579997</v>
          </cell>
          <cell r="R4">
            <v>-17325.009146959987</v>
          </cell>
          <cell r="S4">
            <v>-4726.7839679700555</v>
          </cell>
          <cell r="T4">
            <v>11405.207454440009</v>
          </cell>
          <cell r="U4">
            <v>-15492.197833719983</v>
          </cell>
          <cell r="V4">
            <v>-1012.607744369976</v>
          </cell>
          <cell r="W4">
            <v>7560.551994509995</v>
          </cell>
          <cell r="X4">
            <v>7792.2356767499587</v>
          </cell>
          <cell r="Y4">
            <v>746.59155238000676</v>
          </cell>
          <cell r="Z4">
            <v>5271.6345666800626</v>
          </cell>
          <cell r="AA4">
            <v>1441.2149906099658</v>
          </cell>
          <cell r="AB4">
            <v>-4088.7180061099934</v>
          </cell>
          <cell r="AC4">
            <v>8533.6568094399991</v>
          </cell>
          <cell r="AD4">
            <v>-3392.1141504599946</v>
          </cell>
          <cell r="AE4">
            <v>12593.148344289977</v>
          </cell>
          <cell r="AF4">
            <v>14683.815724572982</v>
          </cell>
        </row>
        <row r="5">
          <cell r="C5">
            <v>-19368.686171690002</v>
          </cell>
          <cell r="D5">
            <v>-31625.939570380011</v>
          </cell>
          <cell r="E5">
            <v>-35636.377716909992</v>
          </cell>
          <cell r="F5">
            <v>-26311.987249860002</v>
          </cell>
          <cell r="G5">
            <v>-22523.500603649984</v>
          </cell>
          <cell r="H5">
            <v>-15633.372871280008</v>
          </cell>
          <cell r="I5">
            <v>-23729.618089319963</v>
          </cell>
          <cell r="J5">
            <v>-22019.843978540011</v>
          </cell>
          <cell r="K5">
            <v>3389.5303789100144</v>
          </cell>
          <cell r="L5">
            <v>-9509.4462487599812</v>
          </cell>
          <cell r="M5">
            <v>150.68840829998953</v>
          </cell>
          <cell r="N5">
            <v>-39628.846961630043</v>
          </cell>
          <cell r="O5">
            <v>-5588.0360987099702</v>
          </cell>
          <cell r="P5">
            <v>-19617.209677499981</v>
          </cell>
          <cell r="Q5">
            <v>789.53445373999421</v>
          </cell>
          <cell r="R5">
            <v>22012.333519159991</v>
          </cell>
          <cell r="S5">
            <v>14010.110107910004</v>
          </cell>
          <cell r="T5">
            <v>474.99835335998796</v>
          </cell>
          <cell r="U5">
            <v>18492.923813939997</v>
          </cell>
          <cell r="V5">
            <v>3222.9714208899823</v>
          </cell>
          <cell r="W5">
            <v>-3215.8490605999832</v>
          </cell>
          <cell r="X5">
            <v>-6278.1715314299217</v>
          </cell>
          <cell r="Y5">
            <v>-3578.2218704700063</v>
          </cell>
          <cell r="Z5">
            <v>-6916.4366555000597</v>
          </cell>
          <cell r="AA5">
            <v>2202.8656037300243</v>
          </cell>
          <cell r="AB5">
            <v>5703.4393378600071</v>
          </cell>
          <cell r="AC5">
            <v>-795.33263239002554</v>
          </cell>
          <cell r="AD5">
            <v>12490.217737869971</v>
          </cell>
          <cell r="AE5">
            <v>-2266.4153905999847</v>
          </cell>
          <cell r="AF5">
            <v>-39453.58269499382</v>
          </cell>
        </row>
        <row r="6">
          <cell r="C6">
            <v>-7124.097126150009</v>
          </cell>
          <cell r="D6">
            <v>-11648.046098350009</v>
          </cell>
          <cell r="E6">
            <v>-12640.704108999998</v>
          </cell>
          <cell r="F6">
            <v>-10683.20529256</v>
          </cell>
          <cell r="G6">
            <v>-7756.086046389988</v>
          </cell>
          <cell r="H6">
            <v>-8469.4005971199949</v>
          </cell>
          <cell r="I6">
            <v>-9982.3092069900013</v>
          </cell>
          <cell r="J6">
            <v>-5742.6022047299775</v>
          </cell>
          <cell r="K6">
            <v>-7028.1008841599978</v>
          </cell>
          <cell r="L6">
            <v>1329.586266170023</v>
          </cell>
          <cell r="M6">
            <v>1003.9067990499898</v>
          </cell>
          <cell r="N6">
            <v>-8421.7388880699873</v>
          </cell>
          <cell r="O6">
            <v>-6627.0854628300294</v>
          </cell>
          <cell r="P6">
            <v>-6987.6911565399787</v>
          </cell>
          <cell r="Q6">
            <v>-3363.7861748400028</v>
          </cell>
          <cell r="R6">
            <v>4687.3243722000043</v>
          </cell>
          <cell r="S6">
            <v>9283.3261399399489</v>
          </cell>
          <cell r="T6">
            <v>11880.205807799997</v>
          </cell>
          <cell r="U6">
            <v>3000.7259802200133</v>
          </cell>
          <cell r="V6">
            <v>2210.3636765200063</v>
          </cell>
          <cell r="W6">
            <v>4344.7029339100118</v>
          </cell>
          <cell r="X6">
            <v>1514.0641453200369</v>
          </cell>
          <cell r="Y6">
            <v>-2831.6303180899995</v>
          </cell>
          <cell r="Z6">
            <v>-1644.8020888199972</v>
          </cell>
          <cell r="AA6">
            <v>3644.0805943399901</v>
          </cell>
          <cell r="AB6">
            <v>1614.7213317500136</v>
          </cell>
          <cell r="AC6">
            <v>7738.3241770499735</v>
          </cell>
          <cell r="AD6">
            <v>9098.1035874099762</v>
          </cell>
          <cell r="AE6">
            <v>10326.732953689992</v>
          </cell>
          <cell r="AF6">
            <v>-24769.766970420838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22"/>
  <sheetViews>
    <sheetView showGridLines="0" showRowColHeaders="0" tabSelected="1" workbookViewId="0"/>
  </sheetViews>
  <sheetFormatPr baseColWidth="10" defaultColWidth="0" defaultRowHeight="11.25" customHeight="1" zeroHeight="1" x14ac:dyDescent="0.3"/>
  <cols>
    <col min="1" max="1" width="3.33203125" style="1" customWidth="1"/>
    <col min="2" max="10" width="8.08203125" style="1" customWidth="1"/>
    <col min="11" max="11" width="9" style="1" customWidth="1"/>
    <col min="12" max="16384" width="9" style="1" hidden="1"/>
  </cols>
  <sheetData>
    <row r="1" spans="2:2" ht="10" x14ac:dyDescent="0.3"/>
    <row r="2" spans="2:2" ht="10" x14ac:dyDescent="0.3"/>
    <row r="3" spans="2:2" ht="10" x14ac:dyDescent="0.3"/>
    <row r="4" spans="2:2" ht="10" x14ac:dyDescent="0.3"/>
    <row r="5" spans="2:2" ht="10" x14ac:dyDescent="0.3"/>
    <row r="6" spans="2:2" ht="10" x14ac:dyDescent="0.3"/>
    <row r="7" spans="2:2" ht="10" x14ac:dyDescent="0.3"/>
    <row r="8" spans="2:2" ht="15.5" x14ac:dyDescent="0.3">
      <c r="B8" s="2" t="s">
        <v>13</v>
      </c>
    </row>
    <row r="9" spans="2:2" ht="15.5" x14ac:dyDescent="0.3">
      <c r="B9" s="2" t="s">
        <v>14</v>
      </c>
    </row>
    <row r="10" spans="2:2" ht="15.5" x14ac:dyDescent="0.3">
      <c r="B10" s="2" t="s">
        <v>15</v>
      </c>
    </row>
    <row r="11" spans="2:2" ht="15.5" x14ac:dyDescent="0.3">
      <c r="B11" s="2" t="s">
        <v>16</v>
      </c>
    </row>
    <row r="12" spans="2:2" ht="10" x14ac:dyDescent="0.3"/>
    <row r="13" spans="2:2" ht="10" x14ac:dyDescent="0.3"/>
    <row r="14" spans="2:2" ht="15.5" x14ac:dyDescent="0.3">
      <c r="B14" s="3" t="s">
        <v>17</v>
      </c>
    </row>
    <row r="15" spans="2:2" ht="15.5" x14ac:dyDescent="0.3">
      <c r="B15" s="3" t="s">
        <v>18</v>
      </c>
    </row>
    <row r="16" spans="2:2" ht="15.5" x14ac:dyDescent="0.3">
      <c r="B16" s="4" t="s">
        <v>19</v>
      </c>
    </row>
    <row r="17" ht="10" x14ac:dyDescent="0.3"/>
    <row r="18" ht="10" x14ac:dyDescent="0.3"/>
    <row r="19" ht="10" x14ac:dyDescent="0.3"/>
    <row r="20" ht="10" x14ac:dyDescent="0.3"/>
    <row r="21" ht="10" x14ac:dyDescent="0.3"/>
    <row r="22" ht="10" x14ac:dyDescent="0.3"/>
  </sheetData>
  <pageMargins left="0.7" right="0.7" top="0.78740157499999996" bottom="0.78740157499999996" header="0.3" footer="0.3"/>
  <pageSetup paperSize="9" orientation="portrait" r:id="rId1"/>
  <customProperties>
    <customPr name="_pios_id" r:id="rId2"/>
    <customPr name="EpmWorksheetKeyString_GUID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Drop Down 1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3</xdr:col>
                    <xdr:colOff>298450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AH39"/>
  <sheetViews>
    <sheetView showGridLines="0" zoomScaleNormal="100" workbookViewId="0">
      <pane xSplit="8" ySplit="4" topLeftCell="AD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25" defaultRowHeight="12.5" zeroHeight="1" x14ac:dyDescent="0.25"/>
  <cols>
    <col min="1" max="1" width="2.75" style="10" customWidth="1"/>
    <col min="2" max="2" width="22.83203125" style="8" bestFit="1" customWidth="1"/>
    <col min="3" max="3" width="30.75" style="10" customWidth="1"/>
    <col min="4" max="8" width="8.08203125" style="10" hidden="1" customWidth="1"/>
    <col min="9" max="9" width="8.08203125" style="10" customWidth="1"/>
    <col min="10" max="13" width="8.08203125" style="10" hidden="1" customWidth="1"/>
    <col min="14" max="14" width="8.08203125" style="10" customWidth="1"/>
    <col min="15" max="18" width="8.08203125" style="10" hidden="1" customWidth="1"/>
    <col min="19" max="19" width="8.08203125" style="10" customWidth="1"/>
    <col min="20" max="23" width="8.08203125" style="10" hidden="1" customWidth="1"/>
    <col min="24" max="24" width="8.08203125" style="10" customWidth="1"/>
    <col min="25" max="28" width="8.08203125" style="10" hidden="1" customWidth="1"/>
    <col min="29" max="30" width="8.08203125" style="10" customWidth="1"/>
    <col min="31" max="34" width="8.25" style="10" customWidth="1"/>
    <col min="35" max="16382" width="11.25" style="10"/>
    <col min="16383" max="16384" width="2" style="10" customWidth="1"/>
  </cols>
  <sheetData>
    <row r="1" spans="2:34" x14ac:dyDescent="0.2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2:34" ht="13" x14ac:dyDescent="0.3">
      <c r="B2" s="17" t="str">
        <f>IF(desc!$B$1=1,desc!$A$6,IF(desc!$B$1=2,desc!$B$6,desc!$D$6))</f>
        <v>General Government Operations: Annual accounts</v>
      </c>
      <c r="C2" s="1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4" x14ac:dyDescent="0.25">
      <c r="B3" s="19"/>
      <c r="C3" s="1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2:34" ht="13" x14ac:dyDescent="0.3">
      <c r="B4" s="20"/>
      <c r="C4" s="21" t="str">
        <f>IF(desc!$B$1=1,desc!$A$7,IF(desc!$B$1=2,desc!$B$7,desc!$D$7))</f>
        <v>in million Swiss francs</v>
      </c>
      <c r="D4" s="35">
        <v>1990</v>
      </c>
      <c r="E4" s="35">
        <v>1991</v>
      </c>
      <c r="F4" s="35">
        <v>1992</v>
      </c>
      <c r="G4" s="35">
        <v>1993</v>
      </c>
      <c r="H4" s="35">
        <v>1994</v>
      </c>
      <c r="I4" s="35">
        <v>1995</v>
      </c>
      <c r="J4" s="35">
        <v>1996</v>
      </c>
      <c r="K4" s="35">
        <v>1997</v>
      </c>
      <c r="L4" s="35">
        <v>1998</v>
      </c>
      <c r="M4" s="35">
        <v>1999</v>
      </c>
      <c r="N4" s="35">
        <v>2000</v>
      </c>
      <c r="O4" s="35">
        <v>2001</v>
      </c>
      <c r="P4" s="35">
        <v>2002</v>
      </c>
      <c r="Q4" s="35">
        <v>2003</v>
      </c>
      <c r="R4" s="35">
        <v>2004</v>
      </c>
      <c r="S4" s="35">
        <v>2005</v>
      </c>
      <c r="T4" s="35">
        <v>2006</v>
      </c>
      <c r="U4" s="35">
        <v>2007</v>
      </c>
      <c r="V4" s="36">
        <v>2008</v>
      </c>
      <c r="W4" s="36">
        <v>2009</v>
      </c>
      <c r="X4" s="36">
        <v>2010</v>
      </c>
      <c r="Y4" s="36">
        <v>2011</v>
      </c>
      <c r="Z4" s="36">
        <v>2012</v>
      </c>
      <c r="AA4" s="36">
        <v>2013</v>
      </c>
      <c r="AB4" s="36">
        <v>2014</v>
      </c>
      <c r="AC4" s="36">
        <v>2015</v>
      </c>
      <c r="AD4" s="36">
        <v>2016</v>
      </c>
      <c r="AE4" s="36">
        <v>2017</v>
      </c>
      <c r="AF4" s="36">
        <v>2018</v>
      </c>
      <c r="AG4" s="36">
        <v>2019</v>
      </c>
      <c r="AH4" s="37">
        <v>2020</v>
      </c>
    </row>
    <row r="5" spans="2:34" s="12" customFormat="1" x14ac:dyDescent="0.25">
      <c r="B5" s="87" t="str">
        <f>IF(desc!$B$1=1,desc!$A$8,IF(desc!$B$1=2,desc!$B$8,desc!$D$8))</f>
        <v>General Government</v>
      </c>
      <c r="C5" s="22" t="str">
        <f>IF(desc!$B$1=1,desc!$A$14,IF(desc!$B$1=2,desc!$B$14,desc!$D$14))</f>
        <v>Revenue</v>
      </c>
      <c r="D5" s="38">
        <f>[1]annual_accounts!D5</f>
        <v>101889.11926885</v>
      </c>
      <c r="E5" s="38">
        <f>[1]annual_accounts!E5</f>
        <v>106540.32088195</v>
      </c>
      <c r="F5" s="38">
        <f>[1]annual_accounts!F5</f>
        <v>111438.76012957</v>
      </c>
      <c r="G5" s="38">
        <f>[1]annual_accounts!G5</f>
        <v>117803.95000911001</v>
      </c>
      <c r="H5" s="38">
        <f>[1]annual_accounts!H5</f>
        <v>123202.33682267</v>
      </c>
      <c r="I5" s="38">
        <f>[1]annual_accounts!I5</f>
        <v>127678.00451446</v>
      </c>
      <c r="J5" s="38">
        <f>[1]annual_accounts!J5</f>
        <v>130150.92502592001</v>
      </c>
      <c r="K5" s="38">
        <f>[1]annual_accounts!K5</f>
        <v>130906.15136021</v>
      </c>
      <c r="L5" s="38">
        <f>[1]annual_accounts!L5</f>
        <v>137911.65561794001</v>
      </c>
      <c r="M5" s="38">
        <f>[1]annual_accounts!M5</f>
        <v>141559.9193182</v>
      </c>
      <c r="N5" s="38">
        <f>[1]annual_accounts!N5</f>
        <v>153334.72051855002</v>
      </c>
      <c r="O5" s="38">
        <f>[1]annual_accounts!O5</f>
        <v>153881.33313817999</v>
      </c>
      <c r="P5" s="38">
        <f>[1]annual_accounts!P5</f>
        <v>156029.9289837</v>
      </c>
      <c r="Q5" s="38">
        <f>[1]annual_accounts!Q5</f>
        <v>155432.83901822998</v>
      </c>
      <c r="R5" s="38">
        <f>[1]annual_accounts!R5</f>
        <v>158837.01043005</v>
      </c>
      <c r="S5" s="38">
        <f>[1]annual_accounts!S5</f>
        <v>165279.62643320998</v>
      </c>
      <c r="T5" s="38">
        <f>[1]annual_accounts!T5</f>
        <v>173774.7482003</v>
      </c>
      <c r="U5" s="38">
        <f>[1]annual_accounts!U5</f>
        <v>182822.73201804998</v>
      </c>
      <c r="V5" s="38">
        <f>[1]annual_accounts!V5</f>
        <v>195883.50161106</v>
      </c>
      <c r="W5" s="38">
        <f>[1]annual_accounts!W5</f>
        <v>194361.93631036</v>
      </c>
      <c r="X5" s="38">
        <f>[1]annual_accounts!X5</f>
        <v>198390.32596483</v>
      </c>
      <c r="Y5" s="39">
        <f>[1]annual_accounts!Y5</f>
        <v>204215.75767620001</v>
      </c>
      <c r="Z5" s="39">
        <f>[1]annual_accounts!Z5</f>
        <v>205254.68253985001</v>
      </c>
      <c r="AA5" s="39">
        <f>[1]annual_accounts!AA5</f>
        <v>210265.40930458001</v>
      </c>
      <c r="AB5" s="39">
        <f>[1]annual_accounts!AB5</f>
        <v>212541.92737283002</v>
      </c>
      <c r="AC5" s="39">
        <f>[1]annual_accounts!AC5</f>
        <v>220490.68719087</v>
      </c>
      <c r="AD5" s="39">
        <f>[1]annual_accounts!AD5</f>
        <v>221440.63388166</v>
      </c>
      <c r="AE5" s="39">
        <f>[1]annual_accounts!AE5</f>
        <v>229890.54178290998</v>
      </c>
      <c r="AF5" s="39">
        <f>[1]annual_accounts!AF5</f>
        <v>234520.47822516999</v>
      </c>
      <c r="AG5" s="74">
        <f>[1]annual_accounts!AG5</f>
        <v>239156.98205202</v>
      </c>
      <c r="AH5" s="83">
        <f>[1]annual_accounts!AH5</f>
        <v>233586.0837115781</v>
      </c>
    </row>
    <row r="6" spans="2:34" s="13" customFormat="1" x14ac:dyDescent="0.25">
      <c r="B6" s="88"/>
      <c r="C6" s="23" t="str">
        <f>IF(desc!$B$1=1,desc!$A$15,IF(desc!$B$1=2,desc!$B$15,desc!$D$15))</f>
        <v>Expenditure</v>
      </c>
      <c r="D6" s="40">
        <f>[1]annual_accounts!D6</f>
        <v>102058.33778105001</v>
      </c>
      <c r="E6" s="40">
        <f>[1]annual_accounts!E6</f>
        <v>113664.41800810001</v>
      </c>
      <c r="F6" s="40">
        <f>[1]annual_accounts!F6</f>
        <v>123086.80622792001</v>
      </c>
      <c r="G6" s="40">
        <f>[1]annual_accounts!G6</f>
        <v>130444.65411811</v>
      </c>
      <c r="H6" s="40">
        <f>[1]annual_accounts!H6</f>
        <v>133885.54211523</v>
      </c>
      <c r="I6" s="40">
        <f>[1]annual_accounts!I6</f>
        <v>135434.09056084999</v>
      </c>
      <c r="J6" s="40">
        <f>[1]annual_accounts!J6</f>
        <v>138620.32562304</v>
      </c>
      <c r="K6" s="40">
        <f>[1]annual_accounts!K6</f>
        <v>140888.4605672</v>
      </c>
      <c r="L6" s="40">
        <f>[1]annual_accounts!L6</f>
        <v>143654.25782266998</v>
      </c>
      <c r="M6" s="40">
        <f>[1]annual_accounts!M6</f>
        <v>148588.02020236</v>
      </c>
      <c r="N6" s="40">
        <f>[1]annual_accounts!N6</f>
        <v>152005.13425238</v>
      </c>
      <c r="O6" s="40">
        <f>[1]annual_accounts!O6</f>
        <v>152877.42633913</v>
      </c>
      <c r="P6" s="40">
        <f>[1]annual_accounts!P6</f>
        <v>164451.66787176998</v>
      </c>
      <c r="Q6" s="40">
        <f>[1]annual_accounts!Q6</f>
        <v>162059.92448106001</v>
      </c>
      <c r="R6" s="40">
        <f>[1]annual_accounts!R6</f>
        <v>165824.70158658997</v>
      </c>
      <c r="S6" s="40">
        <f>[1]annual_accounts!S6</f>
        <v>168643.41260804998</v>
      </c>
      <c r="T6" s="40">
        <f>[1]annual_accounts!T6</f>
        <v>169087.4238281</v>
      </c>
      <c r="U6" s="40">
        <f>[1]annual_accounts!U6</f>
        <v>173539.40587811003</v>
      </c>
      <c r="V6" s="40">
        <f>[1]annual_accounts!V6</f>
        <v>184003.29580326</v>
      </c>
      <c r="W6" s="40">
        <f>[1]annual_accounts!W6</f>
        <v>191361.21033013999</v>
      </c>
      <c r="X6" s="40">
        <f>[1]annual_accounts!X6</f>
        <v>196179.96228830999</v>
      </c>
      <c r="Y6" s="41">
        <f>[1]annual_accounts!Y6</f>
        <v>199871.05474229</v>
      </c>
      <c r="Z6" s="41">
        <f>[1]annual_accounts!Z6</f>
        <v>203740.61839452997</v>
      </c>
      <c r="AA6" s="41">
        <f>[1]annual_accounts!AA6</f>
        <v>213097.03962267001</v>
      </c>
      <c r="AB6" s="41">
        <f>[1]annual_accounts!AB6</f>
        <v>214186.72946165001</v>
      </c>
      <c r="AC6" s="41">
        <f>[1]annual_accounts!AC6</f>
        <v>216846.60659653001</v>
      </c>
      <c r="AD6" s="41">
        <f>[1]annual_accounts!AD6</f>
        <v>219825.91254990999</v>
      </c>
      <c r="AE6" s="41">
        <f>[1]annual_accounts!AE6</f>
        <v>222152.21760586</v>
      </c>
      <c r="AF6" s="41">
        <f>[1]annual_accounts!AF6</f>
        <v>225422.37463776002</v>
      </c>
      <c r="AG6" s="75">
        <f>[1]annual_accounts!AG6</f>
        <v>228830.24909833001</v>
      </c>
      <c r="AH6" s="42">
        <f>[1]annual_accounts!AH6</f>
        <v>258355.85068199894</v>
      </c>
    </row>
    <row r="7" spans="2:34" s="13" customFormat="1" ht="13" x14ac:dyDescent="0.3">
      <c r="B7" s="88"/>
      <c r="C7" s="23" t="str">
        <f>IF(desc!$B$1=1,desc!$A$16,IF(desc!$B$1=2,desc!$B$16,desc!$D$16))</f>
        <v>Expense</v>
      </c>
      <c r="D7" s="43">
        <f>[1]annual_accounts!D7</f>
        <v>98463.474722540006</v>
      </c>
      <c r="E7" s="43">
        <f>[1]annual_accounts!E7</f>
        <v>109661.37101298</v>
      </c>
      <c r="F7" s="43">
        <f>[1]annual_accounts!F7</f>
        <v>119117.62375447001</v>
      </c>
      <c r="G7" s="43">
        <f>[1]annual_accounts!G7</f>
        <v>127061.66606262</v>
      </c>
      <c r="H7" s="43">
        <f>[1]annual_accounts!H7</f>
        <v>130357.41042759</v>
      </c>
      <c r="I7" s="43">
        <f>[1]annual_accounts!I7</f>
        <v>132183.53230784999</v>
      </c>
      <c r="J7" s="43">
        <f>[1]annual_accounts!J7</f>
        <v>135824.3019091</v>
      </c>
      <c r="K7" s="43">
        <f>[1]annual_accounts!K7</f>
        <v>138212.27877822</v>
      </c>
      <c r="L7" s="43">
        <f>[1]annual_accounts!L7</f>
        <v>140592.91013681999</v>
      </c>
      <c r="M7" s="43">
        <f>[1]annual_accounts!M7</f>
        <v>146000.39155067</v>
      </c>
      <c r="N7" s="43">
        <f>[1]annual_accounts!N7</f>
        <v>150291.30683382999</v>
      </c>
      <c r="O7" s="43">
        <f>[1]annual_accounts!O7</f>
        <v>150842.78497914999</v>
      </c>
      <c r="P7" s="43">
        <f>[1]annual_accounts!P7</f>
        <v>162147.26888624</v>
      </c>
      <c r="Q7" s="43">
        <f>[1]annual_accounts!Q7</f>
        <v>159692.42628075002</v>
      </c>
      <c r="R7" s="43">
        <f>[1]annual_accounts!R7</f>
        <v>163728.26785313999</v>
      </c>
      <c r="S7" s="43">
        <f>[1]annual_accounts!S7</f>
        <v>167137.76445875998</v>
      </c>
      <c r="T7" s="43">
        <f>[1]annual_accounts!T7</f>
        <v>167947.17371919</v>
      </c>
      <c r="U7" s="43">
        <f>[1]annual_accounts!U7</f>
        <v>172583.68057899002</v>
      </c>
      <c r="V7" s="43">
        <f>[1]annual_accounts!V7</f>
        <v>182999.95192729001</v>
      </c>
      <c r="W7" s="43">
        <f>[1]annual_accounts!W7</f>
        <v>190191.83490766</v>
      </c>
      <c r="X7" s="43">
        <f>[1]annual_accounts!X7</f>
        <v>194818.77813808</v>
      </c>
      <c r="Y7" s="44">
        <f>[1]annual_accounts!Y7</f>
        <v>198506.93796176001</v>
      </c>
      <c r="Z7" s="44">
        <f>[1]annual_accounts!Z7</f>
        <v>201870.58059209998</v>
      </c>
      <c r="AA7" s="44">
        <f>[1]annual_accounts!AA7</f>
        <v>211682.90951639001</v>
      </c>
      <c r="AB7" s="44">
        <f>[1]annual_accounts!AB7</f>
        <v>212769.62767899001</v>
      </c>
      <c r="AC7" s="44">
        <f>[1]annual_accounts!AC7</f>
        <v>214999.71675647001</v>
      </c>
      <c r="AD7" s="44">
        <f>[1]annual_accounts!AD7</f>
        <v>218118.64603305</v>
      </c>
      <c r="AE7" s="44">
        <f>[1]annual_accounts!AE7</f>
        <v>219602.15945882999</v>
      </c>
      <c r="AF7" s="44">
        <f>[1]annual_accounts!AF7</f>
        <v>222275.02549125001</v>
      </c>
      <c r="AG7" s="76">
        <f>[1]annual_accounts!AG7</f>
        <v>225288.30492716</v>
      </c>
      <c r="AH7" s="45">
        <f>[1]annual_accounts!AH7</f>
        <v>254356.89511114886</v>
      </c>
    </row>
    <row r="8" spans="2:34" s="14" customFormat="1" ht="13" x14ac:dyDescent="0.3">
      <c r="B8" s="88"/>
      <c r="C8" s="24" t="str">
        <f>IF(desc!$B$1=1,desc!$A$17,IF(desc!$B$1=2,desc!$B$17,desc!$D$17))</f>
        <v>Net acquisition of non-financial assets</v>
      </c>
      <c r="D8" s="43">
        <f>[1]annual_accounts!D8</f>
        <v>3594.86305851</v>
      </c>
      <c r="E8" s="43">
        <f>[1]annual_accounts!E8</f>
        <v>4003.0469951200002</v>
      </c>
      <c r="F8" s="43">
        <f>[1]annual_accounts!F8</f>
        <v>3969.1824734500001</v>
      </c>
      <c r="G8" s="43">
        <f>[1]annual_accounts!G8</f>
        <v>3382.9880554900001</v>
      </c>
      <c r="H8" s="43">
        <f>[1]annual_accounts!H8</f>
        <v>3528.1316876400001</v>
      </c>
      <c r="I8" s="43">
        <f>[1]annual_accounts!I8</f>
        <v>3250.5582530000001</v>
      </c>
      <c r="J8" s="43">
        <f>[1]annual_accounts!J8</f>
        <v>2796.0237139400001</v>
      </c>
      <c r="K8" s="43">
        <f>[1]annual_accounts!K8</f>
        <v>2676.18178898</v>
      </c>
      <c r="L8" s="43">
        <f>[1]annual_accounts!L8</f>
        <v>3061.3476858499998</v>
      </c>
      <c r="M8" s="43">
        <f>[1]annual_accounts!M8</f>
        <v>2587.6286516900004</v>
      </c>
      <c r="N8" s="43">
        <f>[1]annual_accounts!N8</f>
        <v>1713.8274185499999</v>
      </c>
      <c r="O8" s="43">
        <f>[1]annual_accounts!O8</f>
        <v>2034.6413599800001</v>
      </c>
      <c r="P8" s="43">
        <f>[1]annual_accounts!P8</f>
        <v>2304.3989855300001</v>
      </c>
      <c r="Q8" s="43">
        <f>[1]annual_accounts!Q8</f>
        <v>2367.4982003100004</v>
      </c>
      <c r="R8" s="43">
        <f>[1]annual_accounts!R8</f>
        <v>2096.4337334500001</v>
      </c>
      <c r="S8" s="43">
        <f>[1]annual_accounts!S8</f>
        <v>1505.64814929</v>
      </c>
      <c r="T8" s="43">
        <f>[1]annual_accounts!T8</f>
        <v>1140.2501089099999</v>
      </c>
      <c r="U8" s="43">
        <f>[1]annual_accounts!U8</f>
        <v>955.72529911999993</v>
      </c>
      <c r="V8" s="43">
        <f>[1]annual_accounts!V8</f>
        <v>1003.34387597</v>
      </c>
      <c r="W8" s="43">
        <f>[1]annual_accounts!W8</f>
        <v>1169.37542248</v>
      </c>
      <c r="X8" s="43">
        <f>[1]annual_accounts!X8</f>
        <v>1361.1841502300001</v>
      </c>
      <c r="Y8" s="44">
        <f>[1]annual_accounts!Y8</f>
        <v>1364.1167805300001</v>
      </c>
      <c r="Z8" s="44">
        <f>[1]annual_accounts!Z8</f>
        <v>1870.0378024299998</v>
      </c>
      <c r="AA8" s="44">
        <f>[1]annual_accounts!AA8</f>
        <v>1414.1301062799998</v>
      </c>
      <c r="AB8" s="44">
        <f>[1]annual_accounts!AB8</f>
        <v>1417.10178266</v>
      </c>
      <c r="AC8" s="44">
        <f>[1]annual_accounts!AC8</f>
        <v>1846.8898400600001</v>
      </c>
      <c r="AD8" s="44">
        <f>[1]annual_accounts!AD8</f>
        <v>1707.2665168600001</v>
      </c>
      <c r="AE8" s="44">
        <f>[1]annual_accounts!AE8</f>
        <v>2550.0581470300003</v>
      </c>
      <c r="AF8" s="44">
        <f>[1]annual_accounts!AF8</f>
        <v>3147.3491465100001</v>
      </c>
      <c r="AG8" s="76">
        <f>[1]annual_accounts!AG8</f>
        <v>3541.9441711700001</v>
      </c>
      <c r="AH8" s="45">
        <f>[1]annual_accounts!AH8</f>
        <v>3998.9555708500566</v>
      </c>
    </row>
    <row r="9" spans="2:34" s="15" customFormat="1" ht="13" x14ac:dyDescent="0.3">
      <c r="B9" s="89"/>
      <c r="C9" s="25" t="str">
        <f>IF(desc!$B$1=1,desc!$A$18,IF(desc!$B$1=2,desc!$B$18,desc!$D$18))</f>
        <v>Net lending/borrowing</v>
      </c>
      <c r="D9" s="46">
        <f>[1]annual_accounts!D9</f>
        <v>-169.21851220000826</v>
      </c>
      <c r="E9" s="46">
        <f>[1]annual_accounts!E9</f>
        <v>-7124.097126150009</v>
      </c>
      <c r="F9" s="46">
        <f>[1]annual_accounts!F9</f>
        <v>-11648.046098350009</v>
      </c>
      <c r="G9" s="46">
        <f>[1]annual_accounts!G9</f>
        <v>-12640.704108999998</v>
      </c>
      <c r="H9" s="46">
        <f>[1]annual_accounts!H9</f>
        <v>-10683.20529256</v>
      </c>
      <c r="I9" s="46">
        <f>[1]annual_accounts!I9</f>
        <v>-7756.086046389988</v>
      </c>
      <c r="J9" s="46">
        <f>[1]annual_accounts!J9</f>
        <v>-8469.4005971199949</v>
      </c>
      <c r="K9" s="46">
        <f>[1]annual_accounts!K9</f>
        <v>-9982.3092069900013</v>
      </c>
      <c r="L9" s="46">
        <f>[1]annual_accounts!L9</f>
        <v>-5742.6022047299775</v>
      </c>
      <c r="M9" s="46">
        <f>[1]annual_accounts!M9</f>
        <v>-7028.1008841599978</v>
      </c>
      <c r="N9" s="46">
        <f>[1]annual_accounts!N9</f>
        <v>1329.586266170023</v>
      </c>
      <c r="O9" s="46">
        <f>[1]annual_accounts!O9</f>
        <v>1003.9067990499898</v>
      </c>
      <c r="P9" s="46">
        <f>[1]annual_accounts!P9</f>
        <v>-8421.7388880699873</v>
      </c>
      <c r="Q9" s="46">
        <f>[1]annual_accounts!Q9</f>
        <v>-6627.0854628300294</v>
      </c>
      <c r="R9" s="46">
        <f>[1]annual_accounts!R9</f>
        <v>-6987.6911565399787</v>
      </c>
      <c r="S9" s="46">
        <f>[1]annual_accounts!S9</f>
        <v>-3363.7861748400028</v>
      </c>
      <c r="T9" s="46">
        <f>[1]annual_accounts!T9</f>
        <v>4687.3243722000043</v>
      </c>
      <c r="U9" s="46">
        <f>[1]annual_accounts!U9</f>
        <v>9283.3261399399489</v>
      </c>
      <c r="V9" s="46">
        <f>[1]annual_accounts!V9</f>
        <v>11880.205807799997</v>
      </c>
      <c r="W9" s="46">
        <f>[1]annual_accounts!W9</f>
        <v>3000.7259802200133</v>
      </c>
      <c r="X9" s="46">
        <f>[1]annual_accounts!X9</f>
        <v>2210.3636765200063</v>
      </c>
      <c r="Y9" s="47">
        <f>[1]annual_accounts!Y9</f>
        <v>4344.7029339100118</v>
      </c>
      <c r="Z9" s="47">
        <f>[1]annual_accounts!Z9</f>
        <v>1514.0641453200369</v>
      </c>
      <c r="AA9" s="47">
        <f>[1]annual_accounts!AA9</f>
        <v>-2831.6303180899995</v>
      </c>
      <c r="AB9" s="47">
        <f>[1]annual_accounts!AB9</f>
        <v>-1644.8020888199972</v>
      </c>
      <c r="AC9" s="47">
        <f>[1]annual_accounts!AC9</f>
        <v>3644.0805943399901</v>
      </c>
      <c r="AD9" s="47">
        <f>[1]annual_accounts!AD9</f>
        <v>1614.7213317500136</v>
      </c>
      <c r="AE9" s="47">
        <f>[1]annual_accounts!AE9</f>
        <v>7738.3241770499735</v>
      </c>
      <c r="AF9" s="47">
        <f>[1]annual_accounts!AF9</f>
        <v>9098.1035874099762</v>
      </c>
      <c r="AG9" s="77">
        <f>[1]annual_accounts!AG9</f>
        <v>10326.732953689992</v>
      </c>
      <c r="AH9" s="48">
        <f>[1]annual_accounts!AH9</f>
        <v>-24769.766970420838</v>
      </c>
    </row>
    <row r="10" spans="2:34" x14ac:dyDescent="0.25">
      <c r="B10" s="90" t="str">
        <f>IF(desc!$B$1=1,desc!$A$9,IF(desc!$B$1=2,desc!$B$9,desc!$D$9))</f>
        <v>Confederation, Cantons and Communes</v>
      </c>
      <c r="C10" s="22" t="str">
        <f>IF(desc!$B$1=1,desc!$A$14,IF(desc!$B$1=2,desc!$B$14,desc!$D$14))</f>
        <v>Revenue</v>
      </c>
      <c r="D10" s="38">
        <f>[1]annual_accounts!D10</f>
        <v>80980.887990970004</v>
      </c>
      <c r="E10" s="38">
        <f>[1]annual_accounts!E10</f>
        <v>83868.920831049996</v>
      </c>
      <c r="F10" s="38">
        <f>[1]annual_accounts!F10</f>
        <v>87742.979035479992</v>
      </c>
      <c r="G10" s="38">
        <f>[1]annual_accounts!G10</f>
        <v>90564.902821590003</v>
      </c>
      <c r="H10" s="38">
        <f>[1]annual_accounts!H10</f>
        <v>95900.677102400005</v>
      </c>
      <c r="I10" s="38">
        <f>[1]annual_accounts!I10</f>
        <v>98260.087133349996</v>
      </c>
      <c r="J10" s="38">
        <f>[1]annual_accounts!J10</f>
        <v>100395.78454808</v>
      </c>
      <c r="K10" s="38">
        <f>[1]annual_accounts!K10</f>
        <v>100781.26525971</v>
      </c>
      <c r="L10" s="38">
        <f>[1]annual_accounts!L10</f>
        <v>108182.52001631001</v>
      </c>
      <c r="M10" s="38">
        <f>[1]annual_accounts!M10</f>
        <v>110725.32504954</v>
      </c>
      <c r="N10" s="38">
        <f>[1]annual_accounts!N10</f>
        <v>121114.04154898999</v>
      </c>
      <c r="O10" s="38">
        <f>[1]annual_accounts!O10</f>
        <v>120192.84277786</v>
      </c>
      <c r="P10" s="38">
        <f>[1]annual_accounts!P10</f>
        <v>121809.91993138001</v>
      </c>
      <c r="Q10" s="38">
        <f>[1]annual_accounts!Q10</f>
        <v>122182.16575869</v>
      </c>
      <c r="R10" s="38">
        <f>[1]annual_accounts!R10</f>
        <v>126365.31436872999</v>
      </c>
      <c r="S10" s="38">
        <f>[1]annual_accounts!S10</f>
        <v>132160.61245270001</v>
      </c>
      <c r="T10" s="38">
        <f>[1]annual_accounts!T10</f>
        <v>139615.65682194999</v>
      </c>
      <c r="U10" s="38">
        <f>[1]annual_accounts!U10</f>
        <v>146925.58338310997</v>
      </c>
      <c r="V10" s="38">
        <f>[1]annual_accounts!V10</f>
        <v>157973.12315082</v>
      </c>
      <c r="W10" s="38">
        <f>[1]annual_accounts!W10</f>
        <v>155350.26147817998</v>
      </c>
      <c r="X10" s="38">
        <f>[1]annual_accounts!X10</f>
        <v>159235.27941299</v>
      </c>
      <c r="Y10" s="39">
        <f>[1]annual_accounts!Y10</f>
        <v>162297.14503496001</v>
      </c>
      <c r="Z10" s="39">
        <f>[1]annual_accounts!Z10</f>
        <v>162202.54176327999</v>
      </c>
      <c r="AA10" s="39">
        <f>[1]annual_accounts!AA10</f>
        <v>166074.28124796</v>
      </c>
      <c r="AB10" s="39">
        <f>[1]annual_accounts!AB10</f>
        <v>167419.86312612001</v>
      </c>
      <c r="AC10" s="39">
        <f>[1]annual_accounts!AC10</f>
        <v>175119.45595629001</v>
      </c>
      <c r="AD10" s="39">
        <f>[1]annual_accounts!AD10</f>
        <v>175531.24982460999</v>
      </c>
      <c r="AE10" s="39">
        <f>[1]annual_accounts!AE10</f>
        <v>183535.96534918001</v>
      </c>
      <c r="AF10" s="39">
        <f>[1]annual_accounts!AF10</f>
        <v>187325.19784672002</v>
      </c>
      <c r="AG10" s="74">
        <f>[1]annual_accounts!AG10</f>
        <v>190942.07469143</v>
      </c>
      <c r="AH10" s="83">
        <f>[1]annual_accounts!AH10</f>
        <v>184741.41683386685</v>
      </c>
    </row>
    <row r="11" spans="2:34" x14ac:dyDescent="0.25">
      <c r="B11" s="85"/>
      <c r="C11" s="23" t="str">
        <f>IF(desc!$B$1=1,desc!$A$15,IF(desc!$B$1=2,desc!$B$15,desc!$D$15))</f>
        <v>Expenditure</v>
      </c>
      <c r="D11" s="40">
        <f>[1]annual_accounts!D11</f>
        <v>83928.908369159995</v>
      </c>
      <c r="E11" s="40">
        <f>[1]annual_accounts!E11</f>
        <v>93350.459673210004</v>
      </c>
      <c r="F11" s="40">
        <f>[1]annual_accounts!F11</f>
        <v>99074.238597830001</v>
      </c>
      <c r="G11" s="40">
        <f>[1]annual_accounts!G11</f>
        <v>101621.23654155</v>
      </c>
      <c r="H11" s="40">
        <f>[1]annual_accounts!H11</f>
        <v>104797.81851496</v>
      </c>
      <c r="I11" s="40">
        <f>[1]annual_accounts!I11</f>
        <v>106116.98382874001</v>
      </c>
      <c r="J11" s="40">
        <f>[1]annual_accounts!J11</f>
        <v>108425.40612919</v>
      </c>
      <c r="K11" s="40">
        <f>[1]annual_accounts!K11</f>
        <v>107660.53536671</v>
      </c>
      <c r="L11" s="40">
        <f>[1]annual_accounts!L11</f>
        <v>111888.09142605</v>
      </c>
      <c r="M11" s="40">
        <f>[1]annual_accounts!M11</f>
        <v>118186.60541665999</v>
      </c>
      <c r="N11" s="40">
        <f>[1]annual_accounts!N11</f>
        <v>123091.68943776</v>
      </c>
      <c r="O11" s="40">
        <f>[1]annual_accounts!O11</f>
        <v>122809.13814279001</v>
      </c>
      <c r="P11" s="40">
        <f>[1]annual_accounts!P11</f>
        <v>132475.94554345001</v>
      </c>
      <c r="Q11" s="40">
        <f>[1]annual_accounts!Q11</f>
        <v>127746.97094652</v>
      </c>
      <c r="R11" s="40">
        <f>[1]annual_accounts!R11</f>
        <v>130873.26361425</v>
      </c>
      <c r="S11" s="40">
        <f>[1]annual_accounts!S11</f>
        <v>132886.78975153001</v>
      </c>
      <c r="T11" s="40">
        <f>[1]annual_accounts!T11</f>
        <v>133704.99190174002</v>
      </c>
      <c r="U11" s="40">
        <f>[1]annual_accounts!U11</f>
        <v>144894.65732939998</v>
      </c>
      <c r="V11" s="40">
        <f>[1]annual_accounts!V11</f>
        <v>147839.70722239002</v>
      </c>
      <c r="W11" s="40">
        <f>[1]annual_accounts!W11</f>
        <v>151132.76830816999</v>
      </c>
      <c r="X11" s="40">
        <f>[1]annual_accounts!X11</f>
        <v>155155.55399548999</v>
      </c>
      <c r="Y11" s="41">
        <f>[1]annual_accounts!Y11</f>
        <v>160939.02959768003</v>
      </c>
      <c r="Z11" s="41">
        <f>[1]annual_accounts!Z11</f>
        <v>163576.59992278001</v>
      </c>
      <c r="AA11" s="41">
        <f>[1]annual_accounts!AA11</f>
        <v>170949.18927558002</v>
      </c>
      <c r="AB11" s="41">
        <f>[1]annual_accounts!AB11</f>
        <v>171240.96822121998</v>
      </c>
      <c r="AC11" s="41">
        <f>[1]annual_accounts!AC11</f>
        <v>173117.86593699997</v>
      </c>
      <c r="AD11" s="41">
        <f>[1]annual_accounts!AD11</f>
        <v>174660.80609887</v>
      </c>
      <c r="AE11" s="41">
        <f>[1]annual_accounts!AE11</f>
        <v>176683.37368558999</v>
      </c>
      <c r="AF11" s="41">
        <f>[1]annual_accounts!AF11</f>
        <v>179029.17282027</v>
      </c>
      <c r="AG11" s="75">
        <f>[1]annual_accounts!AG11</f>
        <v>181370.93062794002</v>
      </c>
      <c r="AH11" s="42">
        <f>[1]annual_accounts!AH11</f>
        <v>207657.01793422893</v>
      </c>
    </row>
    <row r="12" spans="2:34" ht="13" x14ac:dyDescent="0.3">
      <c r="B12" s="85"/>
      <c r="C12" s="24" t="str">
        <f>IF(desc!$B$1=1,desc!$A$16,IF(desc!$B$1=2,desc!$B$16,desc!$D$16))</f>
        <v>Expense</v>
      </c>
      <c r="D12" s="43">
        <f>[1]annual_accounts!D12</f>
        <v>80333.169696979996</v>
      </c>
      <c r="E12" s="43">
        <f>[1]annual_accounts!E12</f>
        <v>89351.555946590001</v>
      </c>
      <c r="F12" s="43">
        <f>[1]annual_accounts!F12</f>
        <v>95108.398876840001</v>
      </c>
      <c r="G12" s="43">
        <f>[1]annual_accounts!G12</f>
        <v>98243.265548759999</v>
      </c>
      <c r="H12" s="43">
        <f>[1]annual_accounts!H12</f>
        <v>101276.52310659</v>
      </c>
      <c r="I12" s="43">
        <f>[1]annual_accounts!I12</f>
        <v>102869.28707218</v>
      </c>
      <c r="J12" s="43">
        <f>[1]annual_accounts!J12</f>
        <v>105624.85666249</v>
      </c>
      <c r="K12" s="43">
        <f>[1]annual_accounts!K12</f>
        <v>104976.97450755999</v>
      </c>
      <c r="L12" s="43">
        <f>[1]annual_accounts!L12</f>
        <v>108819.11422125</v>
      </c>
      <c r="M12" s="43">
        <f>[1]annual_accounts!M12</f>
        <v>115590.9655656</v>
      </c>
      <c r="N12" s="43">
        <f>[1]annual_accounts!N12</f>
        <v>121370.07427374</v>
      </c>
      <c r="O12" s="43">
        <f>[1]annual_accounts!O12</f>
        <v>120768.09614912</v>
      </c>
      <c r="P12" s="43">
        <f>[1]annual_accounts!P12</f>
        <v>130168.14633503</v>
      </c>
      <c r="Q12" s="43">
        <f>[1]annual_accounts!Q12</f>
        <v>125378.62807202</v>
      </c>
      <c r="R12" s="43">
        <f>[1]annual_accounts!R12</f>
        <v>128775.08942775</v>
      </c>
      <c r="S12" s="43">
        <f>[1]annual_accounts!S12</f>
        <v>131380.31569024001</v>
      </c>
      <c r="T12" s="43">
        <f>[1]annual_accounts!T12</f>
        <v>132564.98132084002</v>
      </c>
      <c r="U12" s="43">
        <f>[1]annual_accounts!U12</f>
        <v>143940.78206391999</v>
      </c>
      <c r="V12" s="43">
        <f>[1]annual_accounts!V12</f>
        <v>146836.13249985001</v>
      </c>
      <c r="W12" s="43">
        <f>[1]annual_accounts!W12</f>
        <v>149968.76899906</v>
      </c>
      <c r="X12" s="43">
        <f>[1]annual_accounts!X12</f>
        <v>153790.13931740998</v>
      </c>
      <c r="Y12" s="44">
        <f>[1]annual_accounts!Y12</f>
        <v>159570.16658752001</v>
      </c>
      <c r="Z12" s="44">
        <f>[1]annual_accounts!Z12</f>
        <v>161705.49990814002</v>
      </c>
      <c r="AA12" s="44">
        <f>[1]annual_accounts!AA12</f>
        <v>169532.72677482001</v>
      </c>
      <c r="AB12" s="44">
        <f>[1]annual_accounts!AB12</f>
        <v>169821.54887581</v>
      </c>
      <c r="AC12" s="44">
        <f>[1]annual_accounts!AC12</f>
        <v>171267.85784046998</v>
      </c>
      <c r="AD12" s="44">
        <f>[1]annual_accounts!AD12</f>
        <v>172950.36985321</v>
      </c>
      <c r="AE12" s="44">
        <f>[1]annual_accounts!AE12</f>
        <v>174130.66929508999</v>
      </c>
      <c r="AF12" s="44">
        <f>[1]annual_accounts!AF12</f>
        <v>175879.41786176999</v>
      </c>
      <c r="AG12" s="76">
        <f>[1]annual_accounts!AG12</f>
        <v>177827.68318472002</v>
      </c>
      <c r="AH12" s="45">
        <f>[1]annual_accounts!AH12</f>
        <v>203600.24767168061</v>
      </c>
    </row>
    <row r="13" spans="2:34" ht="13" x14ac:dyDescent="0.3">
      <c r="B13" s="85"/>
      <c r="C13" s="24" t="str">
        <f>IF(desc!$B$1=1,desc!$A$17,IF(desc!$B$1=2,desc!$B$17,desc!$D$17))</f>
        <v>Net acquisition of non-financial assets</v>
      </c>
      <c r="D13" s="43">
        <f>[1]annual_accounts!D13</f>
        <v>3595.7386721800003</v>
      </c>
      <c r="E13" s="43">
        <f>[1]annual_accounts!E13</f>
        <v>3998.9037266199998</v>
      </c>
      <c r="F13" s="43">
        <f>[1]annual_accounts!F13</f>
        <v>3965.8397209899999</v>
      </c>
      <c r="G13" s="43">
        <f>[1]annual_accounts!G13</f>
        <v>3377.9709927899999</v>
      </c>
      <c r="H13" s="43">
        <f>[1]annual_accounts!H13</f>
        <v>3521.2954083699997</v>
      </c>
      <c r="I13" s="43">
        <f>[1]annual_accounts!I13</f>
        <v>3247.6967565600003</v>
      </c>
      <c r="J13" s="43">
        <f>[1]annual_accounts!J13</f>
        <v>2800.5494667000003</v>
      </c>
      <c r="K13" s="43">
        <f>[1]annual_accounts!K13</f>
        <v>2683.5608591499999</v>
      </c>
      <c r="L13" s="43">
        <f>[1]annual_accounts!L13</f>
        <v>3068.9772048</v>
      </c>
      <c r="M13" s="43">
        <f>[1]annual_accounts!M13</f>
        <v>2595.6398510599997</v>
      </c>
      <c r="N13" s="43">
        <f>[1]annual_accounts!N13</f>
        <v>1721.6151640200001</v>
      </c>
      <c r="O13" s="43">
        <f>[1]annual_accounts!O13</f>
        <v>2041.04199367</v>
      </c>
      <c r="P13" s="43">
        <f>[1]annual_accounts!P13</f>
        <v>2307.79920842</v>
      </c>
      <c r="Q13" s="43">
        <f>[1]annual_accounts!Q13</f>
        <v>2368.3428745000001</v>
      </c>
      <c r="R13" s="43">
        <f>[1]annual_accounts!R13</f>
        <v>2098.1741864999999</v>
      </c>
      <c r="S13" s="43">
        <f>[1]annual_accounts!S13</f>
        <v>1506.47406129</v>
      </c>
      <c r="T13" s="43">
        <f>[1]annual_accounts!T13</f>
        <v>1140.0105808999999</v>
      </c>
      <c r="U13" s="43">
        <f>[1]annual_accounts!U13</f>
        <v>953.87526547999994</v>
      </c>
      <c r="V13" s="43">
        <f>[1]annual_accounts!V13</f>
        <v>1003.57472254</v>
      </c>
      <c r="W13" s="43">
        <f>[1]annual_accounts!W13</f>
        <v>1163.99930911</v>
      </c>
      <c r="X13" s="43">
        <f>[1]annual_accounts!X13</f>
        <v>1365.4146780799999</v>
      </c>
      <c r="Y13" s="44">
        <f>[1]annual_accounts!Y13</f>
        <v>1368.8630101600002</v>
      </c>
      <c r="Z13" s="44">
        <f>[1]annual_accounts!Z13</f>
        <v>1871.1000146399999</v>
      </c>
      <c r="AA13" s="44">
        <f>[1]annual_accounts!AA13</f>
        <v>1416.46250076</v>
      </c>
      <c r="AB13" s="44">
        <f>[1]annual_accounts!AB13</f>
        <v>1419.41934541</v>
      </c>
      <c r="AC13" s="44">
        <f>[1]annual_accounts!AC13</f>
        <v>1850.0080965299999</v>
      </c>
      <c r="AD13" s="44">
        <f>[1]annual_accounts!AD13</f>
        <v>1710.4362456599999</v>
      </c>
      <c r="AE13" s="44">
        <f>[1]annual_accounts!AE13</f>
        <v>2552.7043905</v>
      </c>
      <c r="AF13" s="44">
        <f>[1]annual_accounts!AF13</f>
        <v>3149.7549585000002</v>
      </c>
      <c r="AG13" s="76">
        <f>[1]annual_accounts!AG13</f>
        <v>3543.2474432199997</v>
      </c>
      <c r="AH13" s="45">
        <f>[1]annual_accounts!AH13</f>
        <v>4056.7702625483475</v>
      </c>
    </row>
    <row r="14" spans="2:34" s="16" customFormat="1" ht="13" x14ac:dyDescent="0.3">
      <c r="B14" s="86"/>
      <c r="C14" s="25" t="str">
        <f>IF(desc!$B$1=1,desc!$A$18,IF(desc!$B$1=2,desc!$B$18,desc!$D$18))</f>
        <v>Net lending/borrowing</v>
      </c>
      <c r="D14" s="46">
        <f>[1]annual_accounts!D14</f>
        <v>-2948.0203781899909</v>
      </c>
      <c r="E14" s="46">
        <f>[1]annual_accounts!E14</f>
        <v>-9481.5388421600073</v>
      </c>
      <c r="F14" s="46">
        <f>[1]annual_accounts!F14</f>
        <v>-11331.259562350009</v>
      </c>
      <c r="G14" s="46">
        <f>[1]annual_accounts!G14</f>
        <v>-11056.333719959992</v>
      </c>
      <c r="H14" s="46">
        <f>[1]annual_accounts!H14</f>
        <v>-8897.1414125599986</v>
      </c>
      <c r="I14" s="46">
        <f>[1]annual_accounts!I14</f>
        <v>-7856.896695390009</v>
      </c>
      <c r="J14" s="46">
        <f>[1]annual_accounts!J14</f>
        <v>-8029.6215811099974</v>
      </c>
      <c r="K14" s="46">
        <f>[1]annual_accounts!K14</f>
        <v>-6879.2701070000039</v>
      </c>
      <c r="L14" s="46">
        <f>[1]annual_accounts!L14</f>
        <v>-3705.5714097399905</v>
      </c>
      <c r="M14" s="46">
        <f>[1]annual_accounts!M14</f>
        <v>-7461.2803671199945</v>
      </c>
      <c r="N14" s="46">
        <f>[1]annual_accounts!N14</f>
        <v>-1977.6478887700068</v>
      </c>
      <c r="O14" s="46">
        <f>[1]annual_accounts!O14</f>
        <v>-2616.2953649300034</v>
      </c>
      <c r="P14" s="46">
        <f>[1]annual_accounts!P14</f>
        <v>-10666.025612070007</v>
      </c>
      <c r="Q14" s="46">
        <f>[1]annual_accounts!Q14</f>
        <v>-5564.805187830003</v>
      </c>
      <c r="R14" s="46">
        <f>[1]annual_accounts!R14</f>
        <v>-4507.9492455200088</v>
      </c>
      <c r="S14" s="46">
        <f>[1]annual_accounts!S14</f>
        <v>-726.1772988300072</v>
      </c>
      <c r="T14" s="46">
        <f>[1]annual_accounts!T14</f>
        <v>5910.6649202099652</v>
      </c>
      <c r="U14" s="46">
        <f>[1]annual_accounts!U14</f>
        <v>2030.9260537099908</v>
      </c>
      <c r="V14" s="46">
        <f>[1]annual_accounts!V14</f>
        <v>10133.415928429982</v>
      </c>
      <c r="W14" s="46">
        <f>[1]annual_accounts!W14</f>
        <v>4217.4931700099842</v>
      </c>
      <c r="X14" s="46">
        <f>[1]annual_accounts!X14</f>
        <v>4079.7254175000126</v>
      </c>
      <c r="Y14" s="47">
        <f>[1]annual_accounts!Y14</f>
        <v>1358.1154372799792</v>
      </c>
      <c r="Z14" s="47">
        <f>[1]annual_accounts!Z14</f>
        <v>-1374.0581595000112</v>
      </c>
      <c r="AA14" s="47">
        <f>[1]annual_accounts!AA14</f>
        <v>-4874.9080276200257</v>
      </c>
      <c r="AB14" s="47">
        <f>[1]annual_accounts!AB14</f>
        <v>-3821.1050950999779</v>
      </c>
      <c r="AC14" s="47">
        <f>[1]annual_accounts!AC14</f>
        <v>2001.5900192900444</v>
      </c>
      <c r="AD14" s="47">
        <f>[1]annual_accounts!AD14</f>
        <v>870.44372573998407</v>
      </c>
      <c r="AE14" s="47">
        <f>[1]annual_accounts!AE14</f>
        <v>6852.5916635900212</v>
      </c>
      <c r="AF14" s="47">
        <f>[1]annual_accounts!AF14</f>
        <v>8296.025026450021</v>
      </c>
      <c r="AG14" s="77">
        <f>[1]annual_accounts!AG14</f>
        <v>9571.1440634899773</v>
      </c>
      <c r="AH14" s="48">
        <f>[1]annual_accounts!AH14</f>
        <v>-22915.601100362081</v>
      </c>
    </row>
    <row r="15" spans="2:34" x14ac:dyDescent="0.25">
      <c r="B15" s="87" t="str">
        <f>IF(desc!$B$1=1,desc!$A$10,IF(desc!$B$1=2,desc!$B$10,desc!$D$10))</f>
        <v>Confederation</v>
      </c>
      <c r="C15" s="22" t="str">
        <f>IF(desc!$B$1=1,desc!$A$14,IF(desc!$B$1=2,desc!$B$14,desc!$D$14))</f>
        <v>Revenue</v>
      </c>
      <c r="D15" s="38">
        <f>[1]annual_accounts!D15</f>
        <v>32638.869409999999</v>
      </c>
      <c r="E15" s="38">
        <f>[1]annual_accounts!E15</f>
        <v>33246.315758270001</v>
      </c>
      <c r="F15" s="38">
        <f>[1]annual_accounts!F15</f>
        <v>34701.643405390001</v>
      </c>
      <c r="G15" s="38">
        <f>[1]annual_accounts!G15</f>
        <v>33505.180530189995</v>
      </c>
      <c r="H15" s="38">
        <f>[1]annual_accounts!H15</f>
        <v>36781.030173020001</v>
      </c>
      <c r="I15" s="38">
        <f>[1]annual_accounts!I15</f>
        <v>37864.379513240005</v>
      </c>
      <c r="J15" s="38">
        <f>[1]annual_accounts!J15</f>
        <v>39467.00464734</v>
      </c>
      <c r="K15" s="38">
        <f>[1]annual_accounts!K15</f>
        <v>39802.433594839997</v>
      </c>
      <c r="L15" s="38">
        <f>[1]annual_accounts!L15</f>
        <v>45263.379692429997</v>
      </c>
      <c r="M15" s="38">
        <f>[1]annual_accounts!M15</f>
        <v>44371.268646540004</v>
      </c>
      <c r="N15" s="38">
        <f>[1]annual_accounts!N15</f>
        <v>52529.521022859997</v>
      </c>
      <c r="O15" s="38">
        <f>[1]annual_accounts!O15</f>
        <v>48889.615023720005</v>
      </c>
      <c r="P15" s="38">
        <f>[1]annual_accounts!P15</f>
        <v>48529.753669809994</v>
      </c>
      <c r="Q15" s="38">
        <f>[1]annual_accounts!Q15</f>
        <v>49356.617644369995</v>
      </c>
      <c r="R15" s="38">
        <f>[1]annual_accounts!R15</f>
        <v>51128.226567409998</v>
      </c>
      <c r="S15" s="38">
        <f>[1]annual_accounts!S15</f>
        <v>54130.72323412</v>
      </c>
      <c r="T15" s="38">
        <f>[1]annual_accounts!T15</f>
        <v>58013.061371100004</v>
      </c>
      <c r="U15" s="38">
        <f>[1]annual_accounts!U15</f>
        <v>60480.904730800001</v>
      </c>
      <c r="V15" s="38">
        <f>[1]annual_accounts!V15</f>
        <v>67734.197057019992</v>
      </c>
      <c r="W15" s="38">
        <f>[1]annual_accounts!W15</f>
        <v>64601.692800159995</v>
      </c>
      <c r="X15" s="38">
        <f>[1]annual_accounts!X15</f>
        <v>67095.970010279998</v>
      </c>
      <c r="Y15" s="39">
        <f>[1]annual_accounts!Y15</f>
        <v>67670.999873590001</v>
      </c>
      <c r="Z15" s="39">
        <f>[1]annual_accounts!Z15</f>
        <v>67109.273608060001</v>
      </c>
      <c r="AA15" s="39">
        <f>[1]annual_accounts!AA15</f>
        <v>69180.361181920001</v>
      </c>
      <c r="AB15" s="39">
        <f>[1]annual_accounts!AB15</f>
        <v>68607.10776123</v>
      </c>
      <c r="AC15" s="39">
        <f>[1]annual_accounts!AC15</f>
        <v>72851.155337300006</v>
      </c>
      <c r="AD15" s="39">
        <f>[1]annual_accounts!AD15</f>
        <v>72537.96208569</v>
      </c>
      <c r="AE15" s="39">
        <f>[1]annual_accounts!AE15</f>
        <v>78079.933242280007</v>
      </c>
      <c r="AF15" s="39">
        <f>[1]annual_accounts!AF15</f>
        <v>78364.988797749989</v>
      </c>
      <c r="AG15" s="39">
        <f>[1]annual_accounts!AG15</f>
        <v>80338.28162098999</v>
      </c>
      <c r="AH15" s="83">
        <f>[1]annual_accounts!AH15</f>
        <v>74776.739574211155</v>
      </c>
    </row>
    <row r="16" spans="2:34" x14ac:dyDescent="0.25">
      <c r="B16" s="88"/>
      <c r="C16" s="23" t="str">
        <f>IF(desc!$B$1=1,desc!$A$15,IF(desc!$B$1=2,desc!$B$15,desc!$D$15))</f>
        <v>Expenditure</v>
      </c>
      <c r="D16" s="40">
        <f>[1]annual_accounts!D16</f>
        <v>33182.969767920004</v>
      </c>
      <c r="E16" s="40">
        <f>[1]annual_accounts!E16</f>
        <v>37127.20763674</v>
      </c>
      <c r="F16" s="40">
        <f>[1]annual_accounts!F16</f>
        <v>39442.898686350003</v>
      </c>
      <c r="G16" s="40">
        <f>[1]annual_accounts!G16</f>
        <v>40405.567226079998</v>
      </c>
      <c r="H16" s="40">
        <f>[1]annual_accounts!H16</f>
        <v>42219.468401819999</v>
      </c>
      <c r="I16" s="40">
        <f>[1]annual_accounts!I16</f>
        <v>42645.5121717</v>
      </c>
      <c r="J16" s="40">
        <f>[1]annual_accounts!J16</f>
        <v>44761.407655510004</v>
      </c>
      <c r="K16" s="40">
        <f>[1]annual_accounts!K16</f>
        <v>43734.181710670004</v>
      </c>
      <c r="L16" s="40">
        <f>[1]annual_accounts!L16</f>
        <v>47336.94905915</v>
      </c>
      <c r="M16" s="40">
        <f>[1]annual_accounts!M16</f>
        <v>52927.824325320005</v>
      </c>
      <c r="N16" s="40">
        <f>[1]annual_accounts!N16</f>
        <v>55730.474379849999</v>
      </c>
      <c r="O16" s="40">
        <f>[1]annual_accounts!O16</f>
        <v>51909.58095874</v>
      </c>
      <c r="P16" s="40">
        <f>[1]annual_accounts!P16</f>
        <v>59216.230802090002</v>
      </c>
      <c r="Q16" s="40">
        <f>[1]annual_accounts!Q16</f>
        <v>52118.100295800003</v>
      </c>
      <c r="R16" s="40">
        <f>[1]annual_accounts!R16</f>
        <v>53322.438500910001</v>
      </c>
      <c r="S16" s="40">
        <f>[1]annual_accounts!S16</f>
        <v>53922.030500369998</v>
      </c>
      <c r="T16" s="40">
        <f>[1]annual_accounts!T16</f>
        <v>54824.669894160004</v>
      </c>
      <c r="U16" s="40">
        <f>[1]annual_accounts!U16</f>
        <v>64027.705516889997</v>
      </c>
      <c r="V16" s="40">
        <f>[1]annual_accounts!V16</f>
        <v>62015.469637180002</v>
      </c>
      <c r="W16" s="40">
        <f>[1]annual_accounts!W16</f>
        <v>62415.695650479996</v>
      </c>
      <c r="X16" s="40">
        <f>[1]annual_accounts!X16</f>
        <v>63738.546592950006</v>
      </c>
      <c r="Y16" s="41">
        <f>[1]annual_accounts!Y16</f>
        <v>67502.768539159995</v>
      </c>
      <c r="Z16" s="41">
        <f>[1]annual_accounts!Z16</f>
        <v>66677.557272470003</v>
      </c>
      <c r="AA16" s="41">
        <f>[1]annual_accounts!AA16</f>
        <v>68248.472913819991</v>
      </c>
      <c r="AB16" s="41">
        <f>[1]annual_accounts!AB16</f>
        <v>68626.720275779997</v>
      </c>
      <c r="AC16" s="41">
        <f>[1]annual_accounts!AC16</f>
        <v>70684.630070409999</v>
      </c>
      <c r="AD16" s="41">
        <f>[1]annual_accounts!AD16</f>
        <v>72165.770320459997</v>
      </c>
      <c r="AE16" s="41">
        <f>[1]annual_accounts!AE16</f>
        <v>72891.485538010005</v>
      </c>
      <c r="AF16" s="41">
        <f>[1]annual_accounts!AF16</f>
        <v>73048.072282360008</v>
      </c>
      <c r="AG16" s="41">
        <f>[1]annual_accounts!AG16</f>
        <v>74367.577022919984</v>
      </c>
      <c r="AH16" s="42">
        <f>[1]annual_accounts!AH16</f>
        <v>95591.583992905289</v>
      </c>
    </row>
    <row r="17" spans="2:34" ht="13" x14ac:dyDescent="0.3">
      <c r="B17" s="88"/>
      <c r="C17" s="24" t="str">
        <f>IF(desc!$B$1=1,desc!$A$16,IF(desc!$B$1=2,desc!$B$16,desc!$D$16))</f>
        <v>Expense</v>
      </c>
      <c r="D17" s="43">
        <f>[1]annual_accounts!D17</f>
        <v>32576.93160765</v>
      </c>
      <c r="E17" s="43">
        <f>[1]annual_accounts!E17</f>
        <v>36652.071488039997</v>
      </c>
      <c r="F17" s="43">
        <f>[1]annual_accounts!F17</f>
        <v>39168.495967380004</v>
      </c>
      <c r="G17" s="43">
        <f>[1]annual_accounts!G17</f>
        <v>40413.471625009995</v>
      </c>
      <c r="H17" s="43">
        <f>[1]annual_accounts!H17</f>
        <v>42234.166694159998</v>
      </c>
      <c r="I17" s="43">
        <f>[1]annual_accounts!I17</f>
        <v>42468.34724666</v>
      </c>
      <c r="J17" s="43">
        <f>[1]annual_accounts!J17</f>
        <v>44836.448642590003</v>
      </c>
      <c r="K17" s="43">
        <f>[1]annual_accounts!K17</f>
        <v>43906.917808780003</v>
      </c>
      <c r="L17" s="43">
        <f>[1]annual_accounts!L17</f>
        <v>47494.117364149999</v>
      </c>
      <c r="M17" s="43">
        <f>[1]annual_accounts!M17</f>
        <v>53112.074562280002</v>
      </c>
      <c r="N17" s="43">
        <f>[1]annual_accounts!N17</f>
        <v>55991.960504909999</v>
      </c>
      <c r="O17" s="43">
        <f>[1]annual_accounts!O17</f>
        <v>52135.201115299998</v>
      </c>
      <c r="P17" s="43">
        <f>[1]annual_accounts!P17</f>
        <v>59329.071840609999</v>
      </c>
      <c r="Q17" s="43">
        <f>[1]annual_accounts!Q17</f>
        <v>52318.730840750002</v>
      </c>
      <c r="R17" s="43">
        <f>[1]annual_accounts!R17</f>
        <v>53339.866871389997</v>
      </c>
      <c r="S17" s="43">
        <f>[1]annual_accounts!S17</f>
        <v>54026.487134989999</v>
      </c>
      <c r="T17" s="43">
        <f>[1]annual_accounts!T17</f>
        <v>55079.735803800002</v>
      </c>
      <c r="U17" s="43">
        <f>[1]annual_accounts!U17</f>
        <v>64503.739137979996</v>
      </c>
      <c r="V17" s="43">
        <f>[1]annual_accounts!V17</f>
        <v>60592.512658380001</v>
      </c>
      <c r="W17" s="43">
        <f>[1]annual_accounts!W17</f>
        <v>61171.546391149997</v>
      </c>
      <c r="X17" s="43">
        <f>[1]annual_accounts!X17</f>
        <v>62702.425934880004</v>
      </c>
      <c r="Y17" s="44">
        <f>[1]annual_accounts!Y17</f>
        <v>66170.172685810001</v>
      </c>
      <c r="Z17" s="44">
        <f>[1]annual_accounts!Z17</f>
        <v>65529.562189510005</v>
      </c>
      <c r="AA17" s="44">
        <f>[1]annual_accounts!AA17</f>
        <v>67136.582458959994</v>
      </c>
      <c r="AB17" s="44">
        <f>[1]annual_accounts!AB17</f>
        <v>67735.26756891</v>
      </c>
      <c r="AC17" s="44">
        <f>[1]annual_accounts!AC17</f>
        <v>69631.922106879996</v>
      </c>
      <c r="AD17" s="44">
        <f>[1]annual_accounts!AD17</f>
        <v>71034.637850190004</v>
      </c>
      <c r="AE17" s="44">
        <f>[1]annual_accounts!AE17</f>
        <v>71665.226076320003</v>
      </c>
      <c r="AF17" s="44">
        <f>[1]annual_accounts!AF17</f>
        <v>71484.975705160003</v>
      </c>
      <c r="AG17" s="44">
        <f>[1]annual_accounts!AG17</f>
        <v>72516.429251059992</v>
      </c>
      <c r="AH17" s="45">
        <f>[1]annual_accounts!AH17</f>
        <v>93212.131080751162</v>
      </c>
    </row>
    <row r="18" spans="2:34" ht="13" x14ac:dyDescent="0.3">
      <c r="B18" s="88"/>
      <c r="C18" s="24" t="str">
        <f>IF(desc!$B$1=1,desc!$A$17,IF(desc!$B$1=2,desc!$B$17,desc!$D$17))</f>
        <v>Net acquisition of non-financial assets</v>
      </c>
      <c r="D18" s="43">
        <f>[1]annual_accounts!D18</f>
        <v>606.03816027000005</v>
      </c>
      <c r="E18" s="43">
        <f>[1]annual_accounts!E18</f>
        <v>475.13614870000004</v>
      </c>
      <c r="F18" s="43">
        <f>[1]annual_accounts!F18</f>
        <v>274.40271896999997</v>
      </c>
      <c r="G18" s="43">
        <f>[1]annual_accounts!G18</f>
        <v>-7.9043989300000002</v>
      </c>
      <c r="H18" s="43">
        <f>[1]annual_accounts!H18</f>
        <v>-14.69829234</v>
      </c>
      <c r="I18" s="43">
        <f>[1]annual_accounts!I18</f>
        <v>177.16492504000001</v>
      </c>
      <c r="J18" s="43">
        <f>[1]annual_accounts!J18</f>
        <v>-75.040987080000008</v>
      </c>
      <c r="K18" s="43">
        <f>[1]annual_accounts!K18</f>
        <v>-172.73609811</v>
      </c>
      <c r="L18" s="43">
        <f>[1]annual_accounts!L18</f>
        <v>-157.168305</v>
      </c>
      <c r="M18" s="43">
        <f>[1]annual_accounts!M18</f>
        <v>-184.25023696</v>
      </c>
      <c r="N18" s="43">
        <f>[1]annual_accounts!N18</f>
        <v>-261.48612506000001</v>
      </c>
      <c r="O18" s="43">
        <f>[1]annual_accounts!O18</f>
        <v>-225.62015656</v>
      </c>
      <c r="P18" s="43">
        <f>[1]annual_accounts!P18</f>
        <v>-112.84103852</v>
      </c>
      <c r="Q18" s="43">
        <f>[1]annual_accounts!Q18</f>
        <v>-200.63054495</v>
      </c>
      <c r="R18" s="43">
        <f>[1]annual_accounts!R18</f>
        <v>-17.428370480000002</v>
      </c>
      <c r="S18" s="43">
        <f>[1]annual_accounts!S18</f>
        <v>-104.45663462</v>
      </c>
      <c r="T18" s="43">
        <f>[1]annual_accounts!T18</f>
        <v>-255.06590964</v>
      </c>
      <c r="U18" s="43">
        <f>[1]annual_accounts!U18</f>
        <v>-476.03362109</v>
      </c>
      <c r="V18" s="43">
        <f>[1]annual_accounts!V18</f>
        <v>1422.9569787999999</v>
      </c>
      <c r="W18" s="43">
        <f>[1]annual_accounts!W18</f>
        <v>1244.1492593299999</v>
      </c>
      <c r="X18" s="43">
        <f>[1]annual_accounts!X18</f>
        <v>1036.12065807</v>
      </c>
      <c r="Y18" s="44">
        <f>[1]annual_accounts!Y18</f>
        <v>1332.59585335</v>
      </c>
      <c r="Z18" s="44">
        <f>[1]annual_accounts!Z18</f>
        <v>1147.99508296</v>
      </c>
      <c r="AA18" s="44">
        <f>[1]annual_accounts!AA18</f>
        <v>1111.8904548599999</v>
      </c>
      <c r="AB18" s="44">
        <f>[1]annual_accounts!AB18</f>
        <v>891.45270687000004</v>
      </c>
      <c r="AC18" s="44">
        <f>[1]annual_accounts!AC18</f>
        <v>1052.7079635300001</v>
      </c>
      <c r="AD18" s="44">
        <f>[1]annual_accounts!AD18</f>
        <v>1131.1324702699999</v>
      </c>
      <c r="AE18" s="44">
        <f>[1]annual_accounts!AE18</f>
        <v>1226.2594616900001</v>
      </c>
      <c r="AF18" s="44">
        <f>[1]annual_accounts!AF18</f>
        <v>1563.0965772</v>
      </c>
      <c r="AG18" s="44">
        <f>[1]annual_accounts!AG18</f>
        <v>1851.1477718599999</v>
      </c>
      <c r="AH18" s="45">
        <f>[1]annual_accounts!AH18</f>
        <v>2379.4529121541455</v>
      </c>
    </row>
    <row r="19" spans="2:34" s="16" customFormat="1" ht="13" x14ac:dyDescent="0.3">
      <c r="B19" s="89"/>
      <c r="C19" s="25" t="str">
        <f>IF(desc!$B$1=1,desc!$A$18,IF(desc!$B$1=2,desc!$B$18,desc!$D$18))</f>
        <v>Net lending/borrowing</v>
      </c>
      <c r="D19" s="46">
        <f>[1]annual_accounts!D19</f>
        <v>-544.10035792000417</v>
      </c>
      <c r="E19" s="46">
        <f>[1]annual_accounts!E19</f>
        <v>-3880.8918784699999</v>
      </c>
      <c r="F19" s="46">
        <f>[1]annual_accounts!F19</f>
        <v>-4741.255280960002</v>
      </c>
      <c r="G19" s="46">
        <f>[1]annual_accounts!G19</f>
        <v>-6900.3866958900035</v>
      </c>
      <c r="H19" s="46">
        <f>[1]annual_accounts!H19</f>
        <v>-5438.4382287999979</v>
      </c>
      <c r="I19" s="46">
        <f>[1]annual_accounts!I19</f>
        <v>-4781.1326584599956</v>
      </c>
      <c r="J19" s="46">
        <f>[1]annual_accounts!J19</f>
        <v>-5294.4030081700039</v>
      </c>
      <c r="K19" s="46">
        <f>[1]annual_accounts!K19</f>
        <v>-3931.748115830007</v>
      </c>
      <c r="L19" s="46">
        <f>[1]annual_accounts!L19</f>
        <v>-2073.569366720003</v>
      </c>
      <c r="M19" s="46">
        <f>[1]annual_accounts!M19</f>
        <v>-8556.5556787800015</v>
      </c>
      <c r="N19" s="46">
        <f>[1]annual_accounts!N19</f>
        <v>-3200.9533569900013</v>
      </c>
      <c r="O19" s="46">
        <f>[1]annual_accounts!O19</f>
        <v>-3019.9659350199945</v>
      </c>
      <c r="P19" s="46">
        <f>[1]annual_accounts!P19</f>
        <v>-10686.477132280008</v>
      </c>
      <c r="Q19" s="46">
        <f>[1]annual_accounts!Q19</f>
        <v>-2761.4826514300075</v>
      </c>
      <c r="R19" s="46">
        <f>[1]annual_accounts!R19</f>
        <v>-2194.2119335000025</v>
      </c>
      <c r="S19" s="46">
        <f>[1]annual_accounts!S19</f>
        <v>208.69273375000193</v>
      </c>
      <c r="T19" s="46">
        <f>[1]annual_accounts!T19</f>
        <v>3188.3914769399998</v>
      </c>
      <c r="U19" s="46">
        <f>[1]annual_accounts!U19</f>
        <v>-3546.8007860899961</v>
      </c>
      <c r="V19" s="46">
        <f>[1]annual_accounts!V19</f>
        <v>5718.72741983999</v>
      </c>
      <c r="W19" s="46">
        <f>[1]annual_accounts!W19</f>
        <v>2185.997149679999</v>
      </c>
      <c r="X19" s="46">
        <f>[1]annual_accounts!X19</f>
        <v>3357.4234173299919</v>
      </c>
      <c r="Y19" s="47">
        <f>[1]annual_accounts!Y19</f>
        <v>168.23133443000552</v>
      </c>
      <c r="Z19" s="47">
        <f>[1]annual_accounts!Z19</f>
        <v>431.71633558999747</v>
      </c>
      <c r="AA19" s="47">
        <f>[1]annual_accounts!AA19</f>
        <v>931.88826810001046</v>
      </c>
      <c r="AB19" s="47">
        <f>[1]annual_accounts!AB19</f>
        <v>-19.612514549997286</v>
      </c>
      <c r="AC19" s="47">
        <f>[1]annual_accounts!AC19</f>
        <v>2166.5252668900066</v>
      </c>
      <c r="AD19" s="47">
        <f>[1]annual_accounts!AD19</f>
        <v>372.19176523000351</v>
      </c>
      <c r="AE19" s="47">
        <f>[1]annual_accounts!AE19</f>
        <v>5188.4477042700019</v>
      </c>
      <c r="AF19" s="47">
        <f>[1]annual_accounts!AF19</f>
        <v>5316.9165153899812</v>
      </c>
      <c r="AG19" s="47">
        <f>[1]annual_accounts!AG19</f>
        <v>5970.7045980700059</v>
      </c>
      <c r="AH19" s="48">
        <f>[1]annual_accounts!AH19</f>
        <v>-20814.844418694134</v>
      </c>
    </row>
    <row r="20" spans="2:34" x14ac:dyDescent="0.25">
      <c r="B20" s="87" t="str">
        <f>IF(desc!$B$1=1,desc!$A$11,IF(desc!$B$1=2,desc!$B$11,desc!$D$11))</f>
        <v>Cantons</v>
      </c>
      <c r="C20" s="22" t="str">
        <f>IF(desc!$B$1=1,desc!$A$14,IF(desc!$B$1=2,desc!$B$14,desc!$D$14))</f>
        <v>Revenue</v>
      </c>
      <c r="D20" s="38">
        <f>[1]annual_accounts!D20</f>
        <v>37493.362049199997</v>
      </c>
      <c r="E20" s="38">
        <f>[1]annual_accounts!E20</f>
        <v>39894.149218570004</v>
      </c>
      <c r="F20" s="38">
        <f>[1]annual_accounts!F20</f>
        <v>41726.549383220001</v>
      </c>
      <c r="G20" s="38">
        <f>[1]annual_accounts!G20</f>
        <v>44212.114099120001</v>
      </c>
      <c r="H20" s="38">
        <f>[1]annual_accounts!H20</f>
        <v>46466.64312932</v>
      </c>
      <c r="I20" s="38">
        <f>[1]annual_accounts!I20</f>
        <v>47325.900519410003</v>
      </c>
      <c r="J20" s="38">
        <f>[1]annual_accounts!J20</f>
        <v>49233.483043990003</v>
      </c>
      <c r="K20" s="38">
        <f>[1]annual_accounts!K20</f>
        <v>50204.848685459998</v>
      </c>
      <c r="L20" s="38">
        <f>[1]annual_accounts!L20</f>
        <v>52323.547590149996</v>
      </c>
      <c r="M20" s="38">
        <f>[1]annual_accounts!M20</f>
        <v>55513.875899480001</v>
      </c>
      <c r="N20" s="38">
        <f>[1]annual_accounts!N20</f>
        <v>57428.035459710001</v>
      </c>
      <c r="O20" s="38">
        <f>[1]annual_accounts!O20</f>
        <v>59704.991583499999</v>
      </c>
      <c r="P20" s="38">
        <f>[1]annual_accounts!P20</f>
        <v>61513.862202730001</v>
      </c>
      <c r="Q20" s="38">
        <f>[1]annual_accounts!Q20</f>
        <v>61954.374796389995</v>
      </c>
      <c r="R20" s="38">
        <f>[1]annual_accounts!R20</f>
        <v>63489.755557779994</v>
      </c>
      <c r="S20" s="38">
        <f>[1]annual_accounts!S20</f>
        <v>66147.299449940008</v>
      </c>
      <c r="T20" s="38">
        <f>[1]annual_accounts!T20</f>
        <v>69092.222336060004</v>
      </c>
      <c r="U20" s="38">
        <f>[1]annual_accounts!U20</f>
        <v>73726.956785119997</v>
      </c>
      <c r="V20" s="38">
        <f>[1]annual_accounts!V20</f>
        <v>77471.128080259994</v>
      </c>
      <c r="W20" s="38">
        <f>[1]annual_accounts!W20</f>
        <v>77909.288826890013</v>
      </c>
      <c r="X20" s="38">
        <f>[1]annual_accounts!X20</f>
        <v>79338.163526069999</v>
      </c>
      <c r="Y20" s="39">
        <f>[1]annual_accounts!Y20</f>
        <v>81550.489167749998</v>
      </c>
      <c r="Z20" s="39">
        <f>[1]annual_accounts!Z20</f>
        <v>82665.532566060007</v>
      </c>
      <c r="AA20" s="39">
        <f>[1]annual_accounts!AA20</f>
        <v>84210.268847209998</v>
      </c>
      <c r="AB20" s="39">
        <f>[1]annual_accounts!AB20</f>
        <v>85649.396799659997</v>
      </c>
      <c r="AC20" s="39">
        <f>[1]annual_accounts!AC20</f>
        <v>89106.58890485001</v>
      </c>
      <c r="AD20" s="39">
        <f>[1]annual_accounts!AD20</f>
        <v>90197.602662379999</v>
      </c>
      <c r="AE20" s="39">
        <f>[1]annual_accounts!AE20</f>
        <v>92404.334652960009</v>
      </c>
      <c r="AF20" s="39">
        <f>[1]annual_accounts!AF20</f>
        <v>95462.759743039991</v>
      </c>
      <c r="AG20" s="74">
        <f>[1]annual_accounts!AG20</f>
        <v>97106.147940840005</v>
      </c>
      <c r="AH20" s="83">
        <f>[1]annual_accounts!AH20</f>
        <v>97904.061911298559</v>
      </c>
    </row>
    <row r="21" spans="2:34" x14ac:dyDescent="0.25">
      <c r="B21" s="88"/>
      <c r="C21" s="23" t="str">
        <f>IF(desc!$B$1=1,desc!$A$15,IF(desc!$B$1=2,desc!$B$15,desc!$D$15))</f>
        <v>Expenditure</v>
      </c>
      <c r="D21" s="40">
        <f>[1]annual_accounts!D21</f>
        <v>39020.941394379995</v>
      </c>
      <c r="E21" s="40">
        <f>[1]annual_accounts!E21</f>
        <v>43269.441258309998</v>
      </c>
      <c r="F21" s="40">
        <f>[1]annual_accounts!F21</f>
        <v>45564.804026689999</v>
      </c>
      <c r="G21" s="40">
        <f>[1]annual_accounts!G21</f>
        <v>46968.605078469998</v>
      </c>
      <c r="H21" s="40">
        <f>[1]annual_accounts!H21</f>
        <v>48740.188235089998</v>
      </c>
      <c r="I21" s="40">
        <f>[1]annual_accounts!I21</f>
        <v>49311.216430339999</v>
      </c>
      <c r="J21" s="40">
        <f>[1]annual_accounts!J21</f>
        <v>51376.301300990002</v>
      </c>
      <c r="K21" s="40">
        <f>[1]annual_accounts!K21</f>
        <v>52339.652953569996</v>
      </c>
      <c r="L21" s="40">
        <f>[1]annual_accounts!L21</f>
        <v>53208.074115869997</v>
      </c>
      <c r="M21" s="40">
        <f>[1]annual_accounts!M21</f>
        <v>55011.004723739999</v>
      </c>
      <c r="N21" s="40">
        <f>[1]annual_accounts!N21</f>
        <v>57314.425586279998</v>
      </c>
      <c r="O21" s="40">
        <f>[1]annual_accounts!O21</f>
        <v>60366.143541309997</v>
      </c>
      <c r="P21" s="40">
        <f>[1]annual_accounts!P21</f>
        <v>62446.310652380002</v>
      </c>
      <c r="Q21" s="40">
        <f>[1]annual_accounts!Q21</f>
        <v>64437.794970210001</v>
      </c>
      <c r="R21" s="40">
        <f>[1]annual_accounts!R21</f>
        <v>66040.480271769993</v>
      </c>
      <c r="S21" s="40">
        <f>[1]annual_accounts!S21</f>
        <v>67151.193581130006</v>
      </c>
      <c r="T21" s="40">
        <f>[1]annual_accounts!T21</f>
        <v>67383.071278720003</v>
      </c>
      <c r="U21" s="40">
        <f>[1]annual_accounts!U21</f>
        <v>70266.685927059996</v>
      </c>
      <c r="V21" s="40">
        <f>[1]annual_accounts!V21</f>
        <v>73406.223223239998</v>
      </c>
      <c r="W21" s="40">
        <f>[1]annual_accounts!W21</f>
        <v>75542.559855059997</v>
      </c>
      <c r="X21" s="40">
        <f>[1]annual_accounts!X21</f>
        <v>77986.053740669988</v>
      </c>
      <c r="Y21" s="41">
        <f>[1]annual_accounts!Y21</f>
        <v>80216.496908150002</v>
      </c>
      <c r="Z21" s="41">
        <f>[1]annual_accounts!Z21</f>
        <v>83617.619344229999</v>
      </c>
      <c r="AA21" s="41">
        <f>[1]annual_accounts!AA21</f>
        <v>88639.587317740006</v>
      </c>
      <c r="AB21" s="41">
        <f>[1]annual_accounts!AB21</f>
        <v>87713.33063894001</v>
      </c>
      <c r="AC21" s="41">
        <f>[1]annual_accounts!AC21</f>
        <v>88642.66927025</v>
      </c>
      <c r="AD21" s="41">
        <f>[1]annual_accounts!AD21</f>
        <v>89361.809125350002</v>
      </c>
      <c r="AE21" s="41">
        <f>[1]annual_accounts!AE21</f>
        <v>90139.417752490001</v>
      </c>
      <c r="AF21" s="41">
        <f>[1]annual_accounts!AF21</f>
        <v>92656.427252209993</v>
      </c>
      <c r="AG21" s="75">
        <f>[1]annual_accounts!AG21</f>
        <v>93794.511443800002</v>
      </c>
      <c r="AH21" s="42">
        <f>[1]annual_accounts!AH21</f>
        <v>99151.211617553214</v>
      </c>
    </row>
    <row r="22" spans="2:34" ht="13" x14ac:dyDescent="0.3">
      <c r="B22" s="88"/>
      <c r="C22" s="24" t="str">
        <f>IF(desc!$B$1=1,desc!$A$16,IF(desc!$B$1=2,desc!$B$16,desc!$D$16))</f>
        <v>Expense</v>
      </c>
      <c r="D22" s="43">
        <f>[1]annual_accounts!D22</f>
        <v>37852.355248329994</v>
      </c>
      <c r="E22" s="43">
        <f>[1]annual_accounts!E22</f>
        <v>41814.98224836</v>
      </c>
      <c r="F22" s="43">
        <f>[1]annual_accounts!F22</f>
        <v>44146.028002079998</v>
      </c>
      <c r="G22" s="43">
        <f>[1]annual_accounts!G22</f>
        <v>45346.929158179999</v>
      </c>
      <c r="H22" s="43">
        <f>[1]annual_accounts!H22</f>
        <v>47031.816078659998</v>
      </c>
      <c r="I22" s="43">
        <f>[1]annual_accounts!I22</f>
        <v>48066.754470629996</v>
      </c>
      <c r="J22" s="43">
        <f>[1]annual_accounts!J22</f>
        <v>49965.202371940002</v>
      </c>
      <c r="K22" s="43">
        <f>[1]annual_accounts!K22</f>
        <v>50952.964106309999</v>
      </c>
      <c r="L22" s="43">
        <f>[1]annual_accounts!L22</f>
        <v>51694.382306949999</v>
      </c>
      <c r="M22" s="43">
        <f>[1]annual_accounts!M22</f>
        <v>53358.35353018</v>
      </c>
      <c r="N22" s="43">
        <f>[1]annual_accounts!N22</f>
        <v>56047.865453469996</v>
      </c>
      <c r="O22" s="43">
        <f>[1]annual_accounts!O22</f>
        <v>58831.283018409995</v>
      </c>
      <c r="P22" s="43">
        <f>[1]annual_accounts!P22</f>
        <v>60823.091526789998</v>
      </c>
      <c r="Q22" s="43">
        <f>[1]annual_accounts!Q22</f>
        <v>62855.116910839999</v>
      </c>
      <c r="R22" s="43">
        <f>[1]annual_accounts!R22</f>
        <v>64615.755889619999</v>
      </c>
      <c r="S22" s="43">
        <f>[1]annual_accounts!S22</f>
        <v>66052.857932640007</v>
      </c>
      <c r="T22" s="43">
        <f>[1]annual_accounts!T22</f>
        <v>66475.724126729998</v>
      </c>
      <c r="U22" s="43">
        <f>[1]annual_accounts!U22</f>
        <v>69198.14082226</v>
      </c>
      <c r="V22" s="43">
        <f>[1]annual_accounts!V22</f>
        <v>74280.41405449</v>
      </c>
      <c r="W22" s="43">
        <f>[1]annual_accounts!W22</f>
        <v>76010.165371590003</v>
      </c>
      <c r="X22" s="43">
        <f>[1]annual_accounts!X22</f>
        <v>78098.413261329988</v>
      </c>
      <c r="Y22" s="44">
        <f>[1]annual_accounts!Y22</f>
        <v>80215.356269740005</v>
      </c>
      <c r="Z22" s="44">
        <f>[1]annual_accounts!Z22</f>
        <v>83340.428246619995</v>
      </c>
      <c r="AA22" s="44">
        <f>[1]annual_accounts!AA22</f>
        <v>89078.631996030002</v>
      </c>
      <c r="AB22" s="44">
        <f>[1]annual_accounts!AB22</f>
        <v>88145.24292876001</v>
      </c>
      <c r="AC22" s="44">
        <f>[1]annual_accounts!AC22</f>
        <v>89030.014924849995</v>
      </c>
      <c r="AD22" s="44">
        <f>[1]annual_accounts!AD22</f>
        <v>89755.526689649996</v>
      </c>
      <c r="AE22" s="44">
        <f>[1]annual_accounts!AE22</f>
        <v>90518.028220730004</v>
      </c>
      <c r="AF22" s="44">
        <f>[1]annual_accounts!AF22</f>
        <v>92425.453537169989</v>
      </c>
      <c r="AG22" s="76">
        <f>[1]annual_accounts!AG22</f>
        <v>93603.970194909998</v>
      </c>
      <c r="AH22" s="45">
        <f>[1]annual_accounts!AH22</f>
        <v>98949.788363678861</v>
      </c>
    </row>
    <row r="23" spans="2:34" ht="13" x14ac:dyDescent="0.3">
      <c r="B23" s="88"/>
      <c r="C23" s="24" t="str">
        <f>IF(desc!$B$1=1,desc!$A$17,IF(desc!$B$1=2,desc!$B$17,desc!$D$17))</f>
        <v>Net acquisition of non-financial assets</v>
      </c>
      <c r="D23" s="43">
        <f>[1]annual_accounts!D23</f>
        <v>1168.58614605</v>
      </c>
      <c r="E23" s="43">
        <f>[1]annual_accounts!E23</f>
        <v>1454.4590099500001</v>
      </c>
      <c r="F23" s="43">
        <f>[1]annual_accounts!F23</f>
        <v>1418.7760246099999</v>
      </c>
      <c r="G23" s="43">
        <f>[1]annual_accounts!G23</f>
        <v>1621.67592029</v>
      </c>
      <c r="H23" s="43">
        <f>[1]annual_accounts!H23</f>
        <v>1708.3721564299999</v>
      </c>
      <c r="I23" s="43">
        <f>[1]annual_accounts!I23</f>
        <v>1244.46195971</v>
      </c>
      <c r="J23" s="43">
        <f>[1]annual_accounts!J23</f>
        <v>1411.0989290499999</v>
      </c>
      <c r="K23" s="43">
        <f>[1]annual_accounts!K23</f>
        <v>1386.6888472599999</v>
      </c>
      <c r="L23" s="43">
        <f>[1]annual_accounts!L23</f>
        <v>1513.6918089200001</v>
      </c>
      <c r="M23" s="43">
        <f>[1]annual_accounts!M23</f>
        <v>1652.6511935600001</v>
      </c>
      <c r="N23" s="43">
        <f>[1]annual_accounts!N23</f>
        <v>1266.5601328100001</v>
      </c>
      <c r="O23" s="43">
        <f>[1]annual_accounts!O23</f>
        <v>1534.8605229</v>
      </c>
      <c r="P23" s="43">
        <f>[1]annual_accounts!P23</f>
        <v>1623.21912559</v>
      </c>
      <c r="Q23" s="43">
        <f>[1]annual_accounts!Q23</f>
        <v>1582.67805937</v>
      </c>
      <c r="R23" s="43">
        <f>[1]annual_accounts!R23</f>
        <v>1424.7243821499999</v>
      </c>
      <c r="S23" s="43">
        <f>[1]annual_accounts!S23</f>
        <v>1098.33564849</v>
      </c>
      <c r="T23" s="43">
        <f>[1]annual_accounts!T23</f>
        <v>907.34715199000004</v>
      </c>
      <c r="U23" s="43">
        <f>[1]annual_accounts!U23</f>
        <v>1068.5451048</v>
      </c>
      <c r="V23" s="43">
        <f>[1]annual_accounts!V23</f>
        <v>-874.19083125000009</v>
      </c>
      <c r="W23" s="43">
        <f>[1]annual_accounts!W23</f>
        <v>-467.60551653000005</v>
      </c>
      <c r="X23" s="43">
        <f>[1]annual_accounts!X23</f>
        <v>-112.35952066</v>
      </c>
      <c r="Y23" s="44">
        <f>[1]annual_accounts!Y23</f>
        <v>1.14063841</v>
      </c>
      <c r="Z23" s="44">
        <f>[1]annual_accounts!Z23</f>
        <v>277.19109760999999</v>
      </c>
      <c r="AA23" s="44">
        <f>[1]annual_accounts!AA23</f>
        <v>-439.04467829000004</v>
      </c>
      <c r="AB23" s="44">
        <f>[1]annual_accounts!AB23</f>
        <v>-431.91228982000001</v>
      </c>
      <c r="AC23" s="44">
        <f>[1]annual_accounts!AC23</f>
        <v>-387.34565459999999</v>
      </c>
      <c r="AD23" s="44">
        <f>[1]annual_accounts!AD23</f>
        <v>-393.71756430000005</v>
      </c>
      <c r="AE23" s="44">
        <f>[1]annual_accounts!AE23</f>
        <v>-378.61046823999999</v>
      </c>
      <c r="AF23" s="44">
        <f>[1]annual_accounts!AF23</f>
        <v>230.97371504</v>
      </c>
      <c r="AG23" s="76">
        <f>[1]annual_accounts!AG23</f>
        <v>190.54124888999999</v>
      </c>
      <c r="AH23" s="45">
        <f>[1]annual_accounts!AH23</f>
        <v>201.42325387435119</v>
      </c>
    </row>
    <row r="24" spans="2:34" s="16" customFormat="1" ht="13" x14ac:dyDescent="0.3">
      <c r="B24" s="89"/>
      <c r="C24" s="25" t="str">
        <f>IF(desc!$B$1=1,desc!$A$18,IF(desc!$B$1=2,desc!$B$18,desc!$D$18))</f>
        <v>Net lending/borrowing</v>
      </c>
      <c r="D24" s="46">
        <f>[1]annual_accounts!D24</f>
        <v>-1527.5793451799982</v>
      </c>
      <c r="E24" s="46">
        <f>[1]annual_accounts!E24</f>
        <v>-3375.2920397399939</v>
      </c>
      <c r="F24" s="46">
        <f>[1]annual_accounts!F24</f>
        <v>-3838.254643469998</v>
      </c>
      <c r="G24" s="46">
        <f>[1]annual_accounts!G24</f>
        <v>-2756.4909793499974</v>
      </c>
      <c r="H24" s="46">
        <f>[1]annual_accounts!H24</f>
        <v>-2273.5451057699975</v>
      </c>
      <c r="I24" s="46">
        <f>[1]annual_accounts!I24</f>
        <v>-1985.3159109299959</v>
      </c>
      <c r="J24" s="46">
        <f>[1]annual_accounts!J24</f>
        <v>-2142.818256999999</v>
      </c>
      <c r="K24" s="46">
        <f>[1]annual_accounts!K24</f>
        <v>-2134.8042681099978</v>
      </c>
      <c r="L24" s="46">
        <f>[1]annual_accounts!L24</f>
        <v>-884.52652572000079</v>
      </c>
      <c r="M24" s="46">
        <f>[1]annual_accounts!M24</f>
        <v>502.87117574000149</v>
      </c>
      <c r="N24" s="46">
        <f>[1]annual_accounts!N24</f>
        <v>113.60987343000306</v>
      </c>
      <c r="O24" s="46">
        <f>[1]annual_accounts!O24</f>
        <v>-661.15195780999784</v>
      </c>
      <c r="P24" s="46">
        <f>[1]annual_accounts!P24</f>
        <v>-932.44844965000084</v>
      </c>
      <c r="Q24" s="46">
        <f>[1]annual_accounts!Q24</f>
        <v>-2483.4201738200063</v>
      </c>
      <c r="R24" s="46">
        <f>[1]annual_accounts!R24</f>
        <v>-2550.7247139899991</v>
      </c>
      <c r="S24" s="46">
        <f>[1]annual_accounts!S24</f>
        <v>-1003.894131189998</v>
      </c>
      <c r="T24" s="46">
        <f>[1]annual_accounts!T24</f>
        <v>1709.151057340001</v>
      </c>
      <c r="U24" s="46">
        <f>[1]annual_accounts!U24</f>
        <v>3460.270858060001</v>
      </c>
      <c r="V24" s="46">
        <f>[1]annual_accounts!V24</f>
        <v>4064.9048570199957</v>
      </c>
      <c r="W24" s="46">
        <f>[1]annual_accounts!W24</f>
        <v>2366.7289718300162</v>
      </c>
      <c r="X24" s="46">
        <f>[1]annual_accounts!X24</f>
        <v>1352.1097854000109</v>
      </c>
      <c r="Y24" s="47">
        <f>[1]annual_accounts!Y24</f>
        <v>1333.992259599996</v>
      </c>
      <c r="Z24" s="47">
        <f>[1]annual_accounts!Z24</f>
        <v>-952.08677816999261</v>
      </c>
      <c r="AA24" s="47">
        <f>[1]annual_accounts!AA24</f>
        <v>-4429.3184705300082</v>
      </c>
      <c r="AB24" s="47">
        <f>[1]annual_accounts!AB24</f>
        <v>-2063.9338392800128</v>
      </c>
      <c r="AC24" s="47">
        <f>[1]annual_accounts!AC24</f>
        <v>463.91963460000989</v>
      </c>
      <c r="AD24" s="47">
        <f>[1]annual_accounts!AD24</f>
        <v>835.79353702999651</v>
      </c>
      <c r="AE24" s="47">
        <f>[1]annual_accounts!AE24</f>
        <v>2264.9169004700088</v>
      </c>
      <c r="AF24" s="47">
        <f>[1]annual_accounts!AF24</f>
        <v>2806.3324908299983</v>
      </c>
      <c r="AG24" s="77">
        <f>[1]annual_accounts!AG24</f>
        <v>3311.6364970400027</v>
      </c>
      <c r="AH24" s="48">
        <f>[1]annual_accounts!AH24</f>
        <v>-1247.149706254655</v>
      </c>
    </row>
    <row r="25" spans="2:34" x14ac:dyDescent="0.25">
      <c r="B25" s="87" t="str">
        <f>IF(desc!$B$1=1,desc!$A$12,IF(desc!$B$1=2,desc!$B$12,desc!$D$12))</f>
        <v>Municipalities</v>
      </c>
      <c r="C25" s="22" t="str">
        <f>IF(desc!$B$1=1,desc!$A$14,IF(desc!$B$1=2,desc!$B$14,desc!$D$14))</f>
        <v>Revenue</v>
      </c>
      <c r="D25" s="38">
        <f>[1]annual_accounts!D25</f>
        <v>25504.367681539999</v>
      </c>
      <c r="E25" s="38">
        <f>[1]annual_accounts!E25</f>
        <v>27210.001633889999</v>
      </c>
      <c r="F25" s="38">
        <f>[1]annual_accounts!F25</f>
        <v>28492.11149263</v>
      </c>
      <c r="G25" s="38">
        <f>[1]annual_accounts!G25</f>
        <v>30391.50548824</v>
      </c>
      <c r="H25" s="38">
        <f>[1]annual_accounts!H25</f>
        <v>31120.565742630002</v>
      </c>
      <c r="I25" s="38">
        <f>[1]annual_accounts!I25</f>
        <v>31798.477157990001</v>
      </c>
      <c r="J25" s="38">
        <f>[1]annual_accounts!J25</f>
        <v>32079.921838580001</v>
      </c>
      <c r="K25" s="38">
        <f>[1]annual_accounts!K25</f>
        <v>31783.657651999998</v>
      </c>
      <c r="L25" s="38">
        <f>[1]annual_accounts!L25</f>
        <v>32488.74867913</v>
      </c>
      <c r="M25" s="38">
        <f>[1]annual_accounts!M25</f>
        <v>33990.006904560003</v>
      </c>
      <c r="N25" s="38">
        <f>[1]annual_accounts!N25</f>
        <v>35066.95918718</v>
      </c>
      <c r="O25" s="38">
        <f>[1]annual_accounts!O25</f>
        <v>36019.32307554</v>
      </c>
      <c r="P25" s="38">
        <f>[1]annual_accounts!P25</f>
        <v>36145.808324630001</v>
      </c>
      <c r="Q25" s="38">
        <f>[1]annual_accounts!Q25</f>
        <v>35881.118113470002</v>
      </c>
      <c r="R25" s="38">
        <f>[1]annual_accounts!R25</f>
        <v>36285.902826909994</v>
      </c>
      <c r="S25" s="38">
        <f>[1]annual_accounts!S25</f>
        <v>36835.849131590003</v>
      </c>
      <c r="T25" s="38">
        <f>[1]annual_accounts!T25</f>
        <v>38467.738964639997</v>
      </c>
      <c r="U25" s="38">
        <f>[1]annual_accounts!U25</f>
        <v>39911.247878459995</v>
      </c>
      <c r="V25" s="38">
        <f>[1]annual_accounts!V25</f>
        <v>41354.215835709998</v>
      </c>
      <c r="W25" s="38">
        <f>[1]annual_accounts!W25</f>
        <v>41989.277665710004</v>
      </c>
      <c r="X25" s="38">
        <f>[1]annual_accounts!X25</f>
        <v>42294.956715659995</v>
      </c>
      <c r="Y25" s="39">
        <f>[1]annual_accounts!Y25</f>
        <v>43361.213545929997</v>
      </c>
      <c r="Z25" s="39">
        <f>[1]annual_accounts!Z25</f>
        <v>43453.64626324</v>
      </c>
      <c r="AA25" s="39">
        <f>[1]annual_accounts!AA25</f>
        <v>44023.049263959998</v>
      </c>
      <c r="AB25" s="39">
        <f>[1]annual_accounts!AB25</f>
        <v>45001.844481449996</v>
      </c>
      <c r="AC25" s="39">
        <f>[1]annual_accounts!AC25</f>
        <v>46068.396156149996</v>
      </c>
      <c r="AD25" s="39">
        <f>[1]annual_accounts!AD25</f>
        <v>46851.582829699997</v>
      </c>
      <c r="AE25" s="39">
        <f>[1]annual_accounts!AE25</f>
        <v>47958.165696050004</v>
      </c>
      <c r="AF25" s="39">
        <f>[1]annual_accounts!AF25</f>
        <v>49025.51117844</v>
      </c>
      <c r="AG25" s="74">
        <f>[1]annual_accounts!AG25</f>
        <v>49842.393144089998</v>
      </c>
      <c r="AH25" s="83">
        <f>[1]annual_accounts!AH25</f>
        <v>49646.442318352631</v>
      </c>
    </row>
    <row r="26" spans="2:34" x14ac:dyDescent="0.25">
      <c r="B26" s="88"/>
      <c r="C26" s="23" t="str">
        <f>IF(desc!$B$1=1,desc!$A$15,IF(desc!$B$1=2,desc!$B$15,desc!$D$15))</f>
        <v>Expenditure</v>
      </c>
      <c r="D26" s="40">
        <f>[1]annual_accounts!D26</f>
        <v>26380.70835665</v>
      </c>
      <c r="E26" s="40">
        <f>[1]annual_accounts!E26</f>
        <v>29435.356557829997</v>
      </c>
      <c r="F26" s="40">
        <f>[1]annual_accounts!F26</f>
        <v>31243.861130559999</v>
      </c>
      <c r="G26" s="40">
        <f>[1]annual_accounts!G26</f>
        <v>31790.961532959998</v>
      </c>
      <c r="H26" s="40">
        <f>[1]annual_accounts!H26</f>
        <v>32305.723820599997</v>
      </c>
      <c r="I26" s="40">
        <f>[1]annual_accounts!I26</f>
        <v>32888.925284000004</v>
      </c>
      <c r="J26" s="40">
        <f>[1]annual_accounts!J26</f>
        <v>32672.32215453</v>
      </c>
      <c r="K26" s="40">
        <f>[1]annual_accounts!K26</f>
        <v>32596.375375020001</v>
      </c>
      <c r="L26" s="40">
        <f>[1]annual_accounts!L26</f>
        <v>33236.224196429997</v>
      </c>
      <c r="M26" s="40">
        <f>[1]annual_accounts!M26</f>
        <v>33397.602768589997</v>
      </c>
      <c r="N26" s="40">
        <f>[1]annual_accounts!N26</f>
        <v>33957.263592380004</v>
      </c>
      <c r="O26" s="40">
        <f>[1]annual_accounts!O26</f>
        <v>34954.500547690004</v>
      </c>
      <c r="P26" s="40">
        <f>[1]annual_accounts!P26</f>
        <v>35192.908354769999</v>
      </c>
      <c r="Q26" s="40">
        <f>[1]annual_accounts!Q26</f>
        <v>36201.020476050006</v>
      </c>
      <c r="R26" s="40">
        <f>[1]annual_accounts!R26</f>
        <v>36048.915424920007</v>
      </c>
      <c r="S26" s="40">
        <f>[1]annual_accounts!S26</f>
        <v>36766.825032970002</v>
      </c>
      <c r="T26" s="40">
        <f>[1]annual_accounts!T26</f>
        <v>37454.61657867</v>
      </c>
      <c r="U26" s="40">
        <f>[1]annual_accounts!U26</f>
        <v>37793.791896729999</v>
      </c>
      <c r="V26" s="40">
        <f>[1]annual_accounts!V26</f>
        <v>41004.432184129997</v>
      </c>
      <c r="W26" s="40">
        <f>[1]annual_accounts!W26</f>
        <v>42324.51061722001</v>
      </c>
      <c r="X26" s="40">
        <f>[1]annual_accounts!X26</f>
        <v>42924.764500909994</v>
      </c>
      <c r="Y26" s="41">
        <f>[1]annual_accounts!Y26</f>
        <v>43505.32170267</v>
      </c>
      <c r="Z26" s="41">
        <f>[1]annual_accounts!Z26</f>
        <v>44307.333980150004</v>
      </c>
      <c r="AA26" s="41">
        <f>[1]annual_accounts!AA26</f>
        <v>45400.527089149997</v>
      </c>
      <c r="AB26" s="41">
        <f>[1]annual_accounts!AB26</f>
        <v>46739.403222719993</v>
      </c>
      <c r="AC26" s="41">
        <f>[1]annual_accounts!AC26</f>
        <v>46697.251038349998</v>
      </c>
      <c r="AD26" s="41">
        <f>[1]annual_accounts!AD26</f>
        <v>47189.124406219998</v>
      </c>
      <c r="AE26" s="41">
        <f>[1]annual_accounts!AE26</f>
        <v>48558.938637189996</v>
      </c>
      <c r="AF26" s="41">
        <f>[1]annual_accounts!AF26</f>
        <v>48852.735158209995</v>
      </c>
      <c r="AG26" s="75">
        <f>[1]annual_accounts!AG26</f>
        <v>49553.590176040001</v>
      </c>
      <c r="AH26" s="42">
        <f>[1]annual_accounts!AH26</f>
        <v>50500.049293765951</v>
      </c>
    </row>
    <row r="27" spans="2:34" ht="13" x14ac:dyDescent="0.3">
      <c r="B27" s="88"/>
      <c r="C27" s="24" t="str">
        <f>IF(desc!$B$1=1,desc!$A$16,IF(desc!$B$1=2,desc!$B$16,desc!$D$16))</f>
        <v>Expense</v>
      </c>
      <c r="D27" s="43">
        <f>[1]annual_accounts!D27</f>
        <v>24559.593990789999</v>
      </c>
      <c r="E27" s="43">
        <f>[1]annual_accounts!E27</f>
        <v>27366.047989859999</v>
      </c>
      <c r="F27" s="43">
        <f>[1]annual_accounts!F27</f>
        <v>28971.200153149999</v>
      </c>
      <c r="G27" s="43">
        <f>[1]annual_accounts!G27</f>
        <v>30026.76206153</v>
      </c>
      <c r="H27" s="43">
        <f>[1]annual_accounts!H27</f>
        <v>30478.102276319998</v>
      </c>
      <c r="I27" s="43">
        <f>[1]annual_accounts!I27</f>
        <v>31062.855412190002</v>
      </c>
      <c r="J27" s="43">
        <f>[1]annual_accounts!J27</f>
        <v>31207.830629799999</v>
      </c>
      <c r="K27" s="43">
        <f>[1]annual_accounts!K27</f>
        <v>31126.76726502</v>
      </c>
      <c r="L27" s="43">
        <f>[1]annual_accounts!L27</f>
        <v>31523.770495549998</v>
      </c>
      <c r="M27" s="43">
        <f>[1]annual_accounts!M27</f>
        <v>32270.363874129998</v>
      </c>
      <c r="N27" s="43">
        <f>[1]annual_accounts!N27</f>
        <v>33240.722436110002</v>
      </c>
      <c r="O27" s="43">
        <f>[1]annual_accounts!O27</f>
        <v>34222.698920360002</v>
      </c>
      <c r="P27" s="43">
        <f>[1]annual_accounts!P27</f>
        <v>34395.487233419997</v>
      </c>
      <c r="Q27" s="43">
        <f>[1]annual_accounts!Q27</f>
        <v>35214.725115970003</v>
      </c>
      <c r="R27" s="43">
        <f>[1]annual_accounts!R27</f>
        <v>35358.037250090005</v>
      </c>
      <c r="S27" s="43">
        <f>[1]annual_accounts!S27</f>
        <v>36254.229985550002</v>
      </c>
      <c r="T27" s="43">
        <f>[1]annual_accounts!T27</f>
        <v>36966.887240119999</v>
      </c>
      <c r="U27" s="43">
        <f>[1]annual_accounts!U27</f>
        <v>37432.428114959999</v>
      </c>
      <c r="V27" s="43">
        <f>[1]annual_accounts!V27</f>
        <v>40549.623609139999</v>
      </c>
      <c r="W27" s="43">
        <f>[1]annual_accounts!W27</f>
        <v>41937.055050910007</v>
      </c>
      <c r="X27" s="43">
        <f>[1]annual_accounts!X27</f>
        <v>42483.110960239996</v>
      </c>
      <c r="Y27" s="44">
        <f>[1]annual_accounts!Y27</f>
        <v>43470.19518427</v>
      </c>
      <c r="Z27" s="44">
        <f>[1]annual_accounts!Z27</f>
        <v>43861.420146080003</v>
      </c>
      <c r="AA27" s="44">
        <f>[1]annual_accounts!AA27</f>
        <v>44656.91036496</v>
      </c>
      <c r="AB27" s="44">
        <f>[1]annual_accounts!AB27</f>
        <v>45779.524294359995</v>
      </c>
      <c r="AC27" s="44">
        <f>[1]annual_accounts!AC27</f>
        <v>45512.605250749999</v>
      </c>
      <c r="AD27" s="44">
        <f>[1]annual_accounts!AD27</f>
        <v>46216.103066529999</v>
      </c>
      <c r="AE27" s="44">
        <f>[1]annual_accounts!AE27</f>
        <v>46853.88324014</v>
      </c>
      <c r="AF27" s="44">
        <f>[1]annual_accounts!AF27</f>
        <v>47497.050491949994</v>
      </c>
      <c r="AG27" s="76">
        <f>[1]annual_accounts!AG27</f>
        <v>48052.031753570001</v>
      </c>
      <c r="AH27" s="45">
        <f>[1]annual_accounts!AH27</f>
        <v>48969.811543426949</v>
      </c>
    </row>
    <row r="28" spans="2:34" ht="13" x14ac:dyDescent="0.3">
      <c r="B28" s="88"/>
      <c r="C28" s="24" t="str">
        <f>IF(desc!$B$1=1,desc!$A$17,IF(desc!$B$1=2,desc!$B$17,desc!$D$17))</f>
        <v>Net acquisition of non-financial assets</v>
      </c>
      <c r="D28" s="43">
        <f>[1]annual_accounts!D28</f>
        <v>1821.1143658599999</v>
      </c>
      <c r="E28" s="43">
        <f>[1]annual_accounts!E28</f>
        <v>2069.3085679699998</v>
      </c>
      <c r="F28" s="43">
        <f>[1]annual_accounts!F28</f>
        <v>2272.6609774099998</v>
      </c>
      <c r="G28" s="43">
        <f>[1]annual_accounts!G28</f>
        <v>1764.1994714299999</v>
      </c>
      <c r="H28" s="43">
        <f>[1]annual_accounts!H28</f>
        <v>1827.6215442800001</v>
      </c>
      <c r="I28" s="43">
        <f>[1]annual_accounts!I28</f>
        <v>1826.06987181</v>
      </c>
      <c r="J28" s="43">
        <f>[1]annual_accounts!J28</f>
        <v>1464.49152473</v>
      </c>
      <c r="K28" s="43">
        <f>[1]annual_accounts!K28</f>
        <v>1469.6081100000001</v>
      </c>
      <c r="L28" s="43">
        <f>[1]annual_accounts!L28</f>
        <v>1712.4537008799998</v>
      </c>
      <c r="M28" s="43">
        <f>[1]annual_accounts!M28</f>
        <v>1127.2388944600002</v>
      </c>
      <c r="N28" s="43">
        <f>[1]annual_accounts!N28</f>
        <v>716.54115626999999</v>
      </c>
      <c r="O28" s="43">
        <f>[1]annual_accounts!O28</f>
        <v>731.80162733000009</v>
      </c>
      <c r="P28" s="43">
        <f>[1]annual_accounts!P28</f>
        <v>797.42112135000002</v>
      </c>
      <c r="Q28" s="43">
        <f>[1]annual_accounts!Q28</f>
        <v>986.29536008000002</v>
      </c>
      <c r="R28" s="43">
        <f>[1]annual_accounts!R28</f>
        <v>690.87817483000003</v>
      </c>
      <c r="S28" s="43">
        <f>[1]annual_accounts!S28</f>
        <v>512.59504742000001</v>
      </c>
      <c r="T28" s="43">
        <f>[1]annual_accounts!T28</f>
        <v>487.72933854999997</v>
      </c>
      <c r="U28" s="43">
        <f>[1]annual_accounts!U28</f>
        <v>361.36378177</v>
      </c>
      <c r="V28" s="43">
        <f>[1]annual_accounts!V28</f>
        <v>454.80857499000001</v>
      </c>
      <c r="W28" s="43">
        <f>[1]annual_accounts!W28</f>
        <v>387.45556631000005</v>
      </c>
      <c r="X28" s="43">
        <f>[1]annual_accounts!X28</f>
        <v>441.65354067000004</v>
      </c>
      <c r="Y28" s="44">
        <f>[1]annual_accounts!Y28</f>
        <v>35.126518400000002</v>
      </c>
      <c r="Z28" s="44">
        <f>[1]annual_accounts!Z28</f>
        <v>445.91383407000001</v>
      </c>
      <c r="AA28" s="44">
        <f>[1]annual_accounts!AA28</f>
        <v>743.61672419000001</v>
      </c>
      <c r="AB28" s="44">
        <f>[1]annual_accounts!AB28</f>
        <v>959.87892836000003</v>
      </c>
      <c r="AC28" s="44">
        <f>[1]annual_accounts!AC28</f>
        <v>1184.6457875999999</v>
      </c>
      <c r="AD28" s="44">
        <f>[1]annual_accounts!AD28</f>
        <v>973.0213396900001</v>
      </c>
      <c r="AE28" s="44">
        <f>[1]annual_accounts!AE28</f>
        <v>1705.05539705</v>
      </c>
      <c r="AF28" s="44">
        <f>[1]annual_accounts!AF28</f>
        <v>1355.6846662600001</v>
      </c>
      <c r="AG28" s="76">
        <f>[1]annual_accounts!AG28</f>
        <v>1501.5584224700001</v>
      </c>
      <c r="AH28" s="45">
        <f>[1]annual_accounts!AH28</f>
        <v>1530.2377503390046</v>
      </c>
    </row>
    <row r="29" spans="2:34" s="16" customFormat="1" ht="13" x14ac:dyDescent="0.3">
      <c r="B29" s="89"/>
      <c r="C29" s="25" t="str">
        <f>IF(desc!$B$1=1,desc!$A$18,IF(desc!$B$1=2,desc!$B$18,desc!$D$18))</f>
        <v>Net lending/borrowing</v>
      </c>
      <c r="D29" s="46">
        <f>[1]annual_accounts!D29</f>
        <v>-876.34067511000103</v>
      </c>
      <c r="E29" s="46">
        <f>[1]annual_accounts!E29</f>
        <v>-2225.3549239399981</v>
      </c>
      <c r="F29" s="46">
        <f>[1]annual_accounts!F29</f>
        <v>-2751.7496379299992</v>
      </c>
      <c r="G29" s="46">
        <f>[1]annual_accounts!G29</f>
        <v>-1399.4560447199983</v>
      </c>
      <c r="H29" s="46">
        <f>[1]annual_accounts!H29</f>
        <v>-1185.1580779699943</v>
      </c>
      <c r="I29" s="46">
        <f>[1]annual_accounts!I29</f>
        <v>-1090.4481260100038</v>
      </c>
      <c r="J29" s="46">
        <f>[1]annual_accounts!J29</f>
        <v>-592.40031594999891</v>
      </c>
      <c r="K29" s="46">
        <f>[1]annual_accounts!K29</f>
        <v>-812.71772302000318</v>
      </c>
      <c r="L29" s="46">
        <f>[1]annual_accounts!L29</f>
        <v>-747.47551729999759</v>
      </c>
      <c r="M29" s="46">
        <f>[1]annual_accounts!M29</f>
        <v>592.40413597000588</v>
      </c>
      <c r="N29" s="46">
        <f>[1]annual_accounts!N29</f>
        <v>1109.6955947999959</v>
      </c>
      <c r="O29" s="46">
        <f>[1]annual_accounts!O29</f>
        <v>1064.8225278499958</v>
      </c>
      <c r="P29" s="46">
        <f>[1]annual_accounts!P29</f>
        <v>952.89996986000187</v>
      </c>
      <c r="Q29" s="46">
        <f>[1]annual_accounts!Q29</f>
        <v>-319.90236258000368</v>
      </c>
      <c r="R29" s="46">
        <f>[1]annual_accounts!R29</f>
        <v>236.98740198998712</v>
      </c>
      <c r="S29" s="46">
        <f>[1]annual_accounts!S29</f>
        <v>69.024098620000586</v>
      </c>
      <c r="T29" s="46">
        <f>[1]annual_accounts!T29</f>
        <v>1013.1223859699967</v>
      </c>
      <c r="U29" s="46">
        <f>[1]annual_accounts!U29</f>
        <v>2117.455981729996</v>
      </c>
      <c r="V29" s="46">
        <f>[1]annual_accounts!V29</f>
        <v>349.78365158000088</v>
      </c>
      <c r="W29" s="46">
        <f>[1]annual_accounts!W29</f>
        <v>-335.23295151000639</v>
      </c>
      <c r="X29" s="46">
        <f>[1]annual_accounts!X29</f>
        <v>-629.80778524999914</v>
      </c>
      <c r="Y29" s="47">
        <f>[1]annual_accounts!Y29</f>
        <v>-144.10815674000332</v>
      </c>
      <c r="Z29" s="47">
        <f>[1]annual_accounts!Z29</f>
        <v>-853.68771691000438</v>
      </c>
      <c r="AA29" s="47">
        <f>[1]annual_accounts!AA29</f>
        <v>-1377.4778251899988</v>
      </c>
      <c r="AB29" s="47">
        <f>[1]annual_accounts!AB29</f>
        <v>-1737.558741269997</v>
      </c>
      <c r="AC29" s="47">
        <f>[1]annual_accounts!AC29</f>
        <v>-628.85488220000116</v>
      </c>
      <c r="AD29" s="47">
        <f>[1]annual_accounts!AD29</f>
        <v>-337.5415765200014</v>
      </c>
      <c r="AE29" s="47">
        <f>[1]annual_accounts!AE29</f>
        <v>-600.77294113999233</v>
      </c>
      <c r="AF29" s="47">
        <f>[1]annual_accounts!AF29</f>
        <v>172.77602023000509</v>
      </c>
      <c r="AG29" s="77">
        <f>[1]annual_accounts!AG29</f>
        <v>288.80296804999671</v>
      </c>
      <c r="AH29" s="48">
        <f>[1]annual_accounts!AH29</f>
        <v>-853.60697541332047</v>
      </c>
    </row>
    <row r="30" spans="2:34" x14ac:dyDescent="0.25">
      <c r="B30" s="84" t="str">
        <f>IF(desc!$B$1=1,desc!$A$13,IF(desc!$B$1=2,desc!$B$13,desc!$D$13))</f>
        <v>Social security</v>
      </c>
      <c r="C30" s="70" t="str">
        <f>IF(desc!$B$1=1,desc!$A$14,IF(desc!$B$1=2,desc!$B$14,desc!$D$14))</f>
        <v>Revenue</v>
      </c>
      <c r="D30" s="71">
        <f>[1]annual_accounts!D30</f>
        <v>26760.128009890002</v>
      </c>
      <c r="E30" s="72">
        <f>[1]annual_accounts!E30</f>
        <v>29030.475240899999</v>
      </c>
      <c r="F30" s="72">
        <f>[1]annual_accounts!F30</f>
        <v>30704.55622409</v>
      </c>
      <c r="G30" s="72">
        <f>[1]annual_accounts!G30</f>
        <v>34766.538677509998</v>
      </c>
      <c r="H30" s="72">
        <f>[1]annual_accounts!H30</f>
        <v>35104.877346259993</v>
      </c>
      <c r="I30" s="71">
        <f>[1]annual_accounts!I30</f>
        <v>37705.734554119997</v>
      </c>
      <c r="J30" s="72">
        <f>[1]annual_accounts!J30</f>
        <v>39009.239627839997</v>
      </c>
      <c r="K30" s="72">
        <f>[1]annual_accounts!K30</f>
        <v>39616.348055509996</v>
      </c>
      <c r="L30" s="72">
        <f>[1]annual_accounts!L30</f>
        <v>40014.633820639996</v>
      </c>
      <c r="M30" s="72">
        <f>[1]annual_accounts!M30</f>
        <v>42435.259811590004</v>
      </c>
      <c r="N30" s="71">
        <f>[1]annual_accounts!N30</f>
        <v>44586.207536540001</v>
      </c>
      <c r="O30" s="72">
        <f>[1]annual_accounts!O30</f>
        <v>46670.325071709995</v>
      </c>
      <c r="P30" s="72">
        <f>[1]annual_accounts!P30</f>
        <v>47457.583929879998</v>
      </c>
      <c r="Q30" s="72">
        <f>[1]annual_accounts!Q30</f>
        <v>47260.459916270003</v>
      </c>
      <c r="R30" s="72">
        <f>[1]annual_accounts!R30</f>
        <v>47016.267539399996</v>
      </c>
      <c r="S30" s="71">
        <f>[1]annual_accounts!S30</f>
        <v>48139.475475089996</v>
      </c>
      <c r="T30" s="71">
        <f>[1]annual_accounts!T30</f>
        <v>49386.918629669999</v>
      </c>
      <c r="U30" s="71">
        <f>[1]annual_accounts!U30</f>
        <v>58979.359995489998</v>
      </c>
      <c r="V30" s="71">
        <f>[1]annual_accounts!V30</f>
        <v>51760.695260750006</v>
      </c>
      <c r="W30" s="71">
        <f>[1]annual_accounts!W30</f>
        <v>53211.116832860003</v>
      </c>
      <c r="X30" s="71">
        <f>[1]annual_accounts!X30</f>
        <v>53597.376565229999</v>
      </c>
      <c r="Y30" s="73">
        <f>[1]annual_accounts!Y30</f>
        <v>58276.663682140002</v>
      </c>
      <c r="Z30" s="73">
        <f>[1]annual_accounts!Z30</f>
        <v>59186.793740590001</v>
      </c>
      <c r="AA30" s="73">
        <f>[1]annual_accounts!AA30</f>
        <v>60511.319380580004</v>
      </c>
      <c r="AB30" s="73">
        <f>[1]annual_accounts!AB30</f>
        <v>61806.559111809998</v>
      </c>
      <c r="AC30" s="73">
        <f>[1]annual_accounts!AC30</f>
        <v>62156.359805030006</v>
      </c>
      <c r="AD30" s="73">
        <f>[1]annual_accounts!AD30</f>
        <v>62733.522325099999</v>
      </c>
      <c r="AE30" s="73">
        <f>[1]annual_accounts!AE30</f>
        <v>63513.09089634</v>
      </c>
      <c r="AF30" s="73">
        <f>[1]annual_accounts!AF30</f>
        <v>63635.279365640003</v>
      </c>
      <c r="AG30" s="78">
        <f>[1]annual_accounts!AG30</f>
        <v>64698.731560500004</v>
      </c>
      <c r="AH30" s="83">
        <f>[1]annual_accounts!AH30</f>
        <v>78659.92578301199</v>
      </c>
    </row>
    <row r="31" spans="2:34" x14ac:dyDescent="0.25">
      <c r="B31" s="85"/>
      <c r="C31" s="23" t="str">
        <f>IF(desc!$B$1=1,desc!$A$15,IF(desc!$B$1=2,desc!$B$15,desc!$D$15))</f>
        <v>Expenditure</v>
      </c>
      <c r="D31" s="40">
        <f>[1]annual_accounts!D31</f>
        <v>23981.326143890001</v>
      </c>
      <c r="E31" s="40">
        <f>[1]annual_accounts!E31</f>
        <v>26673.033524890001</v>
      </c>
      <c r="F31" s="40">
        <f>[1]annual_accounts!F31</f>
        <v>31021.342760090003</v>
      </c>
      <c r="G31" s="40">
        <f>[1]annual_accounts!G31</f>
        <v>36350.90906654</v>
      </c>
      <c r="H31" s="40">
        <f>[1]annual_accounts!H31</f>
        <v>36890.941226259994</v>
      </c>
      <c r="I31" s="40">
        <f>[1]annual_accounts!I31</f>
        <v>37604.92390509</v>
      </c>
      <c r="J31" s="40">
        <f>[1]annual_accounts!J31</f>
        <v>39449.018643859999</v>
      </c>
      <c r="K31" s="40">
        <f>[1]annual_accounts!K31</f>
        <v>42719.387155490003</v>
      </c>
      <c r="L31" s="40">
        <f>[1]annual_accounts!L31</f>
        <v>42051.664615609996</v>
      </c>
      <c r="M31" s="40">
        <f>[1]annual_accounts!M31</f>
        <v>42002.080328610005</v>
      </c>
      <c r="N31" s="40">
        <f>[1]annual_accounts!N31</f>
        <v>41278.973381600001</v>
      </c>
      <c r="O31" s="40">
        <f>[1]annual_accounts!O31</f>
        <v>43050.122907720004</v>
      </c>
      <c r="P31" s="40">
        <f>[1]annual_accounts!P31</f>
        <v>45213.297205880001</v>
      </c>
      <c r="Q31" s="40">
        <f>[1]annual_accounts!Q31</f>
        <v>48322.740191250006</v>
      </c>
      <c r="R31" s="40">
        <f>[1]annual_accounts!R31</f>
        <v>49496.009450420002</v>
      </c>
      <c r="S31" s="40">
        <f>[1]annual_accounts!S31</f>
        <v>50777.08435112</v>
      </c>
      <c r="T31" s="40">
        <f>[1]annual_accounts!T31</f>
        <v>50610.259177690008</v>
      </c>
      <c r="U31" s="40">
        <f>[1]annual_accounts!U31</f>
        <v>51726.95990929001</v>
      </c>
      <c r="V31" s="40">
        <f>[1]annual_accounts!V31</f>
        <v>50013.905381380006</v>
      </c>
      <c r="W31" s="40">
        <f>[1]annual_accounts!W31</f>
        <v>54427.884022650003</v>
      </c>
      <c r="X31" s="40">
        <f>[1]annual_accounts!X31</f>
        <v>55466.738306209998</v>
      </c>
      <c r="Y31" s="41">
        <f>[1]annual_accounts!Y31</f>
        <v>55290.076185510006</v>
      </c>
      <c r="Z31" s="41">
        <f>[1]annual_accounts!Z31</f>
        <v>56298.671435769997</v>
      </c>
      <c r="AA31" s="41">
        <f>[1]annual_accounts!AA31</f>
        <v>58468.041671049999</v>
      </c>
      <c r="AB31" s="41">
        <f>[1]annual_accounts!AB31</f>
        <v>59630.256105529996</v>
      </c>
      <c r="AC31" s="41">
        <f>[1]annual_accounts!AC31</f>
        <v>60513.869229980002</v>
      </c>
      <c r="AD31" s="41">
        <f>[1]annual_accounts!AD31</f>
        <v>61989.244719089998</v>
      </c>
      <c r="AE31" s="41">
        <f>[1]annual_accounts!AE31</f>
        <v>62627.358382879996</v>
      </c>
      <c r="AF31" s="41">
        <f>[1]annual_accounts!AF31</f>
        <v>62833.200804679997</v>
      </c>
      <c r="AG31" s="41">
        <f>[1]annual_accounts!AG31</f>
        <v>63943.142670300003</v>
      </c>
      <c r="AH31" s="42">
        <f>[1]annual_accounts!AH31</f>
        <v>80514.091653070762</v>
      </c>
    </row>
    <row r="32" spans="2:34" ht="13" x14ac:dyDescent="0.3">
      <c r="B32" s="85"/>
      <c r="C32" s="24" t="str">
        <f>IF(desc!$B$1=1,desc!$A$16,IF(desc!$B$1=2,desc!$B$16,desc!$D$16))</f>
        <v>Expense</v>
      </c>
      <c r="D32" s="43">
        <f>[1]annual_accounts!D32</f>
        <v>23982.20175756</v>
      </c>
      <c r="E32" s="43">
        <f>[1]annual_accounts!E32</f>
        <v>26668.890256390001</v>
      </c>
      <c r="F32" s="43">
        <f>[1]annual_accounts!F32</f>
        <v>31018.000007630002</v>
      </c>
      <c r="G32" s="43">
        <f>[1]annual_accounts!G32</f>
        <v>36345.892003840003</v>
      </c>
      <c r="H32" s="43">
        <f>[1]annual_accounts!H32</f>
        <v>36884.104946989995</v>
      </c>
      <c r="I32" s="43">
        <f>[1]annual_accounts!I32</f>
        <v>37602.062408650003</v>
      </c>
      <c r="J32" s="43">
        <f>[1]annual_accounts!J32</f>
        <v>39453.544396619996</v>
      </c>
      <c r="K32" s="43">
        <f>[1]annual_accounts!K32</f>
        <v>42726.766225660002</v>
      </c>
      <c r="L32" s="43">
        <f>[1]annual_accounts!L32</f>
        <v>42059.294134559997</v>
      </c>
      <c r="M32" s="43">
        <f>[1]annual_accounts!M32</f>
        <v>42010.091527980003</v>
      </c>
      <c r="N32" s="43">
        <f>[1]annual_accounts!N32</f>
        <v>41286.76112707</v>
      </c>
      <c r="O32" s="43">
        <f>[1]annual_accounts!O32</f>
        <v>43056.523541410003</v>
      </c>
      <c r="P32" s="43">
        <f>[1]annual_accounts!P32</f>
        <v>45216.69742877</v>
      </c>
      <c r="Q32" s="43">
        <f>[1]annual_accounts!Q32</f>
        <v>48323.584865440003</v>
      </c>
      <c r="R32" s="43">
        <f>[1]annual_accounts!R32</f>
        <v>49497.749903470001</v>
      </c>
      <c r="S32" s="43">
        <f>[1]annual_accounts!S32</f>
        <v>50777.91026312</v>
      </c>
      <c r="T32" s="43">
        <f>[1]annual_accounts!T32</f>
        <v>50610.019649680005</v>
      </c>
      <c r="U32" s="43">
        <f>[1]annual_accounts!U32</f>
        <v>51725.109875650007</v>
      </c>
      <c r="V32" s="43">
        <f>[1]annual_accounts!V32</f>
        <v>50014.136227950003</v>
      </c>
      <c r="W32" s="43">
        <f>[1]annual_accounts!W32</f>
        <v>54422.507909280001</v>
      </c>
      <c r="X32" s="43">
        <f>[1]annual_accounts!X32</f>
        <v>55470.968834059997</v>
      </c>
      <c r="Y32" s="44">
        <f>[1]annual_accounts!Y32</f>
        <v>55294.822415140006</v>
      </c>
      <c r="Z32" s="44">
        <f>[1]annual_accounts!Z32</f>
        <v>56299.73364798</v>
      </c>
      <c r="AA32" s="44">
        <f>[1]annual_accounts!AA32</f>
        <v>58470.374065529999</v>
      </c>
      <c r="AB32" s="44">
        <f>[1]annual_accounts!AB32</f>
        <v>59632.573668279998</v>
      </c>
      <c r="AC32" s="44">
        <f>[1]annual_accounts!AC32</f>
        <v>60516.987486450002</v>
      </c>
      <c r="AD32" s="44">
        <f>[1]annual_accounts!AD32</f>
        <v>61992.414447889998</v>
      </c>
      <c r="AE32" s="44">
        <f>[1]annual_accounts!AE32</f>
        <v>62630.004626349997</v>
      </c>
      <c r="AF32" s="44">
        <f>[1]annual_accounts!AF32</f>
        <v>62835.606616669997</v>
      </c>
      <c r="AG32" s="44">
        <f>[1]annual_accounts!AG32</f>
        <v>63944.445942350001</v>
      </c>
      <c r="AH32" s="45">
        <f>[1]annual_accounts!AH32</f>
        <v>80515.732669775607</v>
      </c>
    </row>
    <row r="33" spans="2:34" ht="13" x14ac:dyDescent="0.3">
      <c r="B33" s="85"/>
      <c r="C33" s="24" t="str">
        <f>IF(desc!$B$1=1,desc!$A$17,IF(desc!$B$1=2,desc!$B$17,desc!$D$17))</f>
        <v>Net acquisition of non-financial assets</v>
      </c>
      <c r="D33" s="43">
        <f>[1]annual_accounts!D33</f>
        <v>-0.87561367000000001</v>
      </c>
      <c r="E33" s="43">
        <f>[1]annual_accounts!E33</f>
        <v>4.1432685000000005</v>
      </c>
      <c r="F33" s="43">
        <f>[1]annual_accounts!F33</f>
        <v>3.3427524600000003</v>
      </c>
      <c r="G33" s="43">
        <f>[1]annual_accounts!G33</f>
        <v>5.0170627000000003</v>
      </c>
      <c r="H33" s="43">
        <f>[1]annual_accounts!H33</f>
        <v>6.8362792700000004</v>
      </c>
      <c r="I33" s="43">
        <f>[1]annual_accounts!I33</f>
        <v>2.8614964399999998</v>
      </c>
      <c r="J33" s="43">
        <f>[1]annual_accounts!J33</f>
        <v>-4.5257527600000005</v>
      </c>
      <c r="K33" s="43">
        <f>[1]annual_accounts!K33</f>
        <v>-7.3790701700000003</v>
      </c>
      <c r="L33" s="43">
        <f>[1]annual_accounts!L33</f>
        <v>-7.6295189499999996</v>
      </c>
      <c r="M33" s="43">
        <f>[1]annual_accounts!M33</f>
        <v>-8.0111993699999999</v>
      </c>
      <c r="N33" s="43">
        <f>[1]annual_accounts!N33</f>
        <v>-7.7877454699999999</v>
      </c>
      <c r="O33" s="43">
        <f>[1]annual_accounts!O33</f>
        <v>-6.4006336899999994</v>
      </c>
      <c r="P33" s="43">
        <f>[1]annual_accounts!P33</f>
        <v>-3.4002228900000002</v>
      </c>
      <c r="Q33" s="43">
        <f>[1]annual_accounts!Q33</f>
        <v>-0.84467418999999999</v>
      </c>
      <c r="R33" s="43">
        <f>[1]annual_accounts!R33</f>
        <v>-1.7404530500000002</v>
      </c>
      <c r="S33" s="43">
        <f>[1]annual_accounts!S33</f>
        <v>-0.82591199999999998</v>
      </c>
      <c r="T33" s="43">
        <f>[1]annual_accounts!T33</f>
        <v>0.23952800999999999</v>
      </c>
      <c r="U33" s="43">
        <f>[1]annual_accounts!U33</f>
        <v>1.8500336400000001</v>
      </c>
      <c r="V33" s="43">
        <f>[1]annual_accounts!V33</f>
        <v>-0.23084657</v>
      </c>
      <c r="W33" s="43">
        <f>[1]annual_accounts!W33</f>
        <v>5.3761133699999997</v>
      </c>
      <c r="X33" s="43">
        <f>[1]annual_accounts!X33</f>
        <v>-4.2305278500000005</v>
      </c>
      <c r="Y33" s="44">
        <f>[1]annual_accounts!Y33</f>
        <v>-4.7462296300000002</v>
      </c>
      <c r="Z33" s="44">
        <f>[1]annual_accounts!Z33</f>
        <v>-1.06221221</v>
      </c>
      <c r="AA33" s="44">
        <f>[1]annual_accounts!AA33</f>
        <v>-2.33239448</v>
      </c>
      <c r="AB33" s="44">
        <f>[1]annual_accounts!AB33</f>
        <v>-2.31756275</v>
      </c>
      <c r="AC33" s="44">
        <f>[1]annual_accounts!AC33</f>
        <v>-3.1182564699999999</v>
      </c>
      <c r="AD33" s="44">
        <f>[1]annual_accounts!AD33</f>
        <v>-3.1697287999999997</v>
      </c>
      <c r="AE33" s="44">
        <f>[1]annual_accounts!AE33</f>
        <v>-2.6462434699999999</v>
      </c>
      <c r="AF33" s="44">
        <f>[1]annual_accounts!AF33</f>
        <v>-2.4058119900000001</v>
      </c>
      <c r="AG33" s="44">
        <f>[1]annual_accounts!AG33</f>
        <v>-1.3032720500000001</v>
      </c>
      <c r="AH33" s="45">
        <f>[1]annual_accounts!AH33</f>
        <v>-1.6410167048502549</v>
      </c>
    </row>
    <row r="34" spans="2:34" s="16" customFormat="1" ht="13" x14ac:dyDescent="0.3">
      <c r="B34" s="86"/>
      <c r="C34" s="25" t="str">
        <f>IF(desc!$B$1=1,desc!$A$18,IF(desc!$B$1=2,desc!$B$18,desc!$D$18))</f>
        <v>Net lending/borrowing</v>
      </c>
      <c r="D34" s="46">
        <f>[1]annual_accounts!D34</f>
        <v>2778.8018660000016</v>
      </c>
      <c r="E34" s="46">
        <f>[1]annual_accounts!E34</f>
        <v>2357.4417160099983</v>
      </c>
      <c r="F34" s="46">
        <f>[1]annual_accounts!F34</f>
        <v>-316.78653600000325</v>
      </c>
      <c r="G34" s="46">
        <f>[1]annual_accounts!G34</f>
        <v>-1584.3703890300021</v>
      </c>
      <c r="H34" s="46">
        <f>[1]annual_accounts!H34</f>
        <v>-1786.0638800000015</v>
      </c>
      <c r="I34" s="46">
        <f>[1]annual_accounts!I34</f>
        <v>100.81064902999788</v>
      </c>
      <c r="J34" s="46">
        <f>[1]annual_accounts!J34</f>
        <v>-439.77901602000202</v>
      </c>
      <c r="K34" s="46">
        <f>[1]annual_accounts!K34</f>
        <v>-3103.0390999800074</v>
      </c>
      <c r="L34" s="46">
        <f>[1]annual_accounts!L34</f>
        <v>-2037.03079497</v>
      </c>
      <c r="M34" s="46">
        <f>[1]annual_accounts!M34</f>
        <v>433.17948297999828</v>
      </c>
      <c r="N34" s="46">
        <f>[1]annual_accounts!N34</f>
        <v>3307.2341549400007</v>
      </c>
      <c r="O34" s="46">
        <f>[1]annual_accounts!O34</f>
        <v>3620.2021639899904</v>
      </c>
      <c r="P34" s="46">
        <f>[1]annual_accounts!P34</f>
        <v>2244.2867239999978</v>
      </c>
      <c r="Q34" s="46">
        <f>[1]annual_accounts!Q34</f>
        <v>-1062.280274980003</v>
      </c>
      <c r="R34" s="46">
        <f>[1]annual_accounts!R34</f>
        <v>-2479.7419110200062</v>
      </c>
      <c r="S34" s="46">
        <f>[1]annual_accounts!S34</f>
        <v>-2637.6088760300045</v>
      </c>
      <c r="T34" s="46">
        <f>[1]annual_accounts!T34</f>
        <v>-1223.340548020009</v>
      </c>
      <c r="U34" s="46">
        <f>[1]annual_accounts!U34</f>
        <v>7252.4000861999884</v>
      </c>
      <c r="V34" s="46">
        <f>[1]annual_accounts!V34</f>
        <v>1746.7898793700006</v>
      </c>
      <c r="W34" s="46">
        <f>[1]annual_accounts!W34</f>
        <v>-1216.76718979</v>
      </c>
      <c r="X34" s="46">
        <f>[1]annual_accounts!X34</f>
        <v>-1869.361740979999</v>
      </c>
      <c r="Y34" s="47">
        <f>[1]annual_accounts!Y34</f>
        <v>2986.5874966299962</v>
      </c>
      <c r="Z34" s="47">
        <f>[1]annual_accounts!Z34</f>
        <v>2888.1223048200045</v>
      </c>
      <c r="AA34" s="47">
        <f>[1]annual_accounts!AA34</f>
        <v>2043.2777095300044</v>
      </c>
      <c r="AB34" s="47">
        <f>[1]annual_accounts!AB34</f>
        <v>2176.3030062800026</v>
      </c>
      <c r="AC34" s="47">
        <f>[1]annual_accounts!AC34</f>
        <v>1642.4905750500038</v>
      </c>
      <c r="AD34" s="47">
        <f>[1]annual_accounts!AD34</f>
        <v>744.27760601000045</v>
      </c>
      <c r="AE34" s="47">
        <f>[1]annual_accounts!AE34</f>
        <v>885.73251346000325</v>
      </c>
      <c r="AF34" s="47">
        <f>[1]annual_accounts!AF34</f>
        <v>802.07856096000614</v>
      </c>
      <c r="AG34" s="47">
        <f>[1]annual_accounts!AG34</f>
        <v>755.58889020000061</v>
      </c>
      <c r="AH34" s="48">
        <f>[1]annual_accounts!AH34</f>
        <v>-1854.1658700587723</v>
      </c>
    </row>
    <row r="35" spans="2:34" ht="13" x14ac:dyDescent="0.3">
      <c r="B35" s="68"/>
      <c r="C35" s="6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x14ac:dyDescent="0.25">
      <c r="B36" s="27" t="str">
        <f>IF(desc!$B$1=1,desc!$A$19,IF(desc!$B$1=2,desc!$B$19,desc!$D$19))</f>
        <v>Confederation: including special accounts</v>
      </c>
      <c r="C36" s="2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50"/>
      <c r="Q36" s="50"/>
      <c r="R36" s="50"/>
      <c r="S36" s="49"/>
      <c r="T36" s="49"/>
      <c r="U36" s="49"/>
      <c r="V36" s="49"/>
      <c r="W36" s="51"/>
      <c r="X36" s="51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2:34" x14ac:dyDescent="0.25">
      <c r="B37" s="27" t="str">
        <f>IF(desc!$B$1=1,desc!$A$20,IF(desc!$B$1=2,desc!$B$20,desc!$D$20))</f>
        <v>shaded: forecasts</v>
      </c>
      <c r="C37" s="26"/>
      <c r="D37" s="53"/>
      <c r="E37" s="49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4"/>
      <c r="Q37" s="54"/>
      <c r="R37" s="54"/>
      <c r="S37" s="53"/>
      <c r="T37" s="53"/>
      <c r="U37" s="53"/>
      <c r="V37" s="2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2:34" x14ac:dyDescent="0.25">
      <c r="B38" s="27" t="str">
        <f>IF(desc!$B$1=1,desc!$A$21,IF(desc!$B$1=2,desc!$B$21,desc!$D$21))</f>
        <v>Status as at 28.09.2020</v>
      </c>
      <c r="C38" s="26"/>
      <c r="D38" s="53"/>
      <c r="E38" s="49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4"/>
      <c r="Q38" s="54"/>
      <c r="R38" s="54"/>
      <c r="S38" s="53"/>
      <c r="T38" s="53"/>
      <c r="U38" s="53"/>
      <c r="V38" s="2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2:34" x14ac:dyDescent="0.25"/>
  </sheetData>
  <sheetProtection sheet="1" formatCells="0" formatColumns="0" formatRows="0" insertColumns="0" insertRows="0" insertHyperlinks="0" deleteColumns="0" deleteRows="0" sort="0" autoFilter="0" pivotTables="0"/>
  <mergeCells count="6">
    <mergeCell ref="B30:B34"/>
    <mergeCell ref="B5:B9"/>
    <mergeCell ref="B10:B14"/>
    <mergeCell ref="B15:B19"/>
    <mergeCell ref="B20:B24"/>
    <mergeCell ref="B25:B29"/>
  </mergeCells>
  <pageMargins left="1.1417322834645669" right="0.78740157480314965" top="1.8897637795275593" bottom="0.82677165354330717" header="0.47244094488188981" footer="0.19685039370078741"/>
  <pageSetup paperSize="9" scale="82" orientation="landscape" r:id="rId1"/>
  <headerFooter alignWithMargins="0">
    <oddHeader>&amp;L&amp;G</oddHeader>
    <oddFooter>&amp;C&amp;6&amp;D</oddFooter>
  </headerFooter>
  <customProperties>
    <customPr name="_pios_id" r:id="rId2"/>
    <customPr name="EpmWorksheetKeyString_GUID" r:id="rId3"/>
  </customProperties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AF13"/>
  <sheetViews>
    <sheetView showGridLines="0" zoomScaleNormal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baseColWidth="10" defaultColWidth="11.25" defaultRowHeight="12.75" customHeight="1" zeroHeight="1" x14ac:dyDescent="0.25"/>
  <cols>
    <col min="1" max="1" width="2.58203125" style="10" customWidth="1"/>
    <col min="2" max="2" width="52.33203125" style="10" customWidth="1"/>
    <col min="3" max="6" width="9.33203125" style="8" hidden="1" customWidth="1"/>
    <col min="7" max="7" width="9.33203125" style="8" customWidth="1"/>
    <col min="8" max="11" width="9.33203125" style="8" hidden="1" customWidth="1"/>
    <col min="12" max="12" width="9.33203125" style="8" customWidth="1"/>
    <col min="13" max="16" width="9.33203125" style="8" hidden="1" customWidth="1"/>
    <col min="17" max="17" width="9.33203125" style="8" customWidth="1"/>
    <col min="18" max="21" width="9.33203125" style="8" hidden="1" customWidth="1"/>
    <col min="22" max="22" width="9.33203125" style="8" customWidth="1"/>
    <col min="23" max="26" width="9.33203125" style="10" hidden="1" customWidth="1"/>
    <col min="27" max="30" width="9.33203125" style="10" customWidth="1"/>
    <col min="31" max="31" width="11.25" style="10" customWidth="1"/>
    <col min="32" max="32" width="9.33203125" style="10" customWidth="1"/>
    <col min="33" max="16382" width="11.25" style="10"/>
    <col min="16383" max="16384" width="0.58203125" style="10" customWidth="1"/>
  </cols>
  <sheetData>
    <row r="1" spans="2:32" ht="18" customHeight="1" x14ac:dyDescent="0.2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2" ht="18" customHeight="1" x14ac:dyDescent="0.3">
      <c r="B2" s="29" t="str">
        <f>IF(desc!$B$1=1,desc!$A$22,IF(desc!$B$1=2,desc!$B$22,desc!$D$22))</f>
        <v>General Government Operations: Financing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32" s="12" customFormat="1" ht="17.149999999999999" customHeight="1" x14ac:dyDescent="0.25">
      <c r="B3" s="3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32" s="13" customFormat="1" ht="12" customHeight="1" x14ac:dyDescent="0.3">
      <c r="B4" s="31" t="str">
        <f>IF(desc!$B$1=1,desc!$A$7,IF(desc!$B$1=2,desc!$B$7,desc!$D$7))</f>
        <v>in million Swiss francs</v>
      </c>
      <c r="C4" s="56">
        <v>1991</v>
      </c>
      <c r="D4" s="56">
        <v>1992</v>
      </c>
      <c r="E4" s="56">
        <v>1993</v>
      </c>
      <c r="F4" s="61">
        <v>1994</v>
      </c>
      <c r="G4" s="64">
        <v>1995</v>
      </c>
      <c r="H4" s="64">
        <v>1996</v>
      </c>
      <c r="I4" s="64">
        <v>1997</v>
      </c>
      <c r="J4" s="64">
        <v>1998</v>
      </c>
      <c r="K4" s="64">
        <v>1999</v>
      </c>
      <c r="L4" s="64">
        <v>2000</v>
      </c>
      <c r="M4" s="64">
        <v>2001</v>
      </c>
      <c r="N4" s="64">
        <v>2002</v>
      </c>
      <c r="O4" s="64">
        <v>2003</v>
      </c>
      <c r="P4" s="64">
        <v>2004</v>
      </c>
      <c r="Q4" s="64">
        <v>2005</v>
      </c>
      <c r="R4" s="64">
        <v>2006</v>
      </c>
      <c r="S4" s="64">
        <v>2007</v>
      </c>
      <c r="T4" s="64">
        <v>2008</v>
      </c>
      <c r="U4" s="64">
        <v>2009</v>
      </c>
      <c r="V4" s="64">
        <v>2010</v>
      </c>
      <c r="W4" s="64">
        <v>2011</v>
      </c>
      <c r="X4" s="64">
        <v>2012</v>
      </c>
      <c r="Y4" s="64">
        <v>2013</v>
      </c>
      <c r="Z4" s="64">
        <v>2014</v>
      </c>
      <c r="AA4" s="64">
        <v>2015</v>
      </c>
      <c r="AB4" s="64">
        <v>2016</v>
      </c>
      <c r="AC4" s="64">
        <v>2017</v>
      </c>
      <c r="AD4" s="64">
        <v>2018</v>
      </c>
      <c r="AE4" s="64">
        <v>2019</v>
      </c>
      <c r="AF4" s="64">
        <v>2020</v>
      </c>
    </row>
    <row r="5" spans="2:32" ht="27" customHeight="1" x14ac:dyDescent="0.3">
      <c r="B5" s="32" t="str">
        <f>IF(desc!$B$1=1,desc!$A$23,IF(desc!$B$1=2,desc!$B$23,desc!$D$23))</f>
        <v>Net change of the debt</v>
      </c>
      <c r="C5" s="57">
        <f>[1]financing!C4</f>
        <v>12244.589045539993</v>
      </c>
      <c r="D5" s="57">
        <f>[1]financing!D4</f>
        <v>19977.893472030002</v>
      </c>
      <c r="E5" s="57">
        <f>[1]financing!E4</f>
        <v>22995.673607909994</v>
      </c>
      <c r="F5" s="62">
        <f>[1]financing!F4</f>
        <v>15628.781957300002</v>
      </c>
      <c r="G5" s="62">
        <f>[1]financing!G4</f>
        <v>14767.414557259995</v>
      </c>
      <c r="H5" s="62">
        <f>[1]financing!H4</f>
        <v>7163.9722741600126</v>
      </c>
      <c r="I5" s="62">
        <f>[1]financing!I4</f>
        <v>13747.308882329962</v>
      </c>
      <c r="J5" s="62">
        <f>[1]financing!J4</f>
        <v>16277.241773810034</v>
      </c>
      <c r="K5" s="62">
        <f>[1]financing!K4</f>
        <v>-10417.631263070012</v>
      </c>
      <c r="L5" s="62">
        <f>[1]financing!L4</f>
        <v>10839.032514930004</v>
      </c>
      <c r="M5" s="62">
        <f>[1]financing!M4</f>
        <v>853.21839075000025</v>
      </c>
      <c r="N5" s="62">
        <f>[1]financing!N4</f>
        <v>31207.108073560055</v>
      </c>
      <c r="O5" s="62">
        <f>[1]financing!O4</f>
        <v>-1039.0493641200592</v>
      </c>
      <c r="P5" s="62">
        <f>[1]financing!P4</f>
        <v>12629.518520960002</v>
      </c>
      <c r="Q5" s="62">
        <f>[1]financing!Q4</f>
        <v>-4153.320628579997</v>
      </c>
      <c r="R5" s="62">
        <f>[1]financing!R4</f>
        <v>-17325.009146959987</v>
      </c>
      <c r="S5" s="62">
        <f>[1]financing!S4</f>
        <v>-4726.7839679700555</v>
      </c>
      <c r="T5" s="62">
        <f>[1]financing!T4</f>
        <v>11405.207454440009</v>
      </c>
      <c r="U5" s="62">
        <f>[1]financing!U4</f>
        <v>-15492.197833719983</v>
      </c>
      <c r="V5" s="65">
        <f>[1]financing!V4</f>
        <v>-1012.607744369976</v>
      </c>
      <c r="W5" s="65">
        <f>[1]financing!W4</f>
        <v>7560.551994509995</v>
      </c>
      <c r="X5" s="65">
        <f>[1]financing!X4</f>
        <v>7792.2356767499587</v>
      </c>
      <c r="Y5" s="65">
        <f>[1]financing!Y4</f>
        <v>746.59155238000676</v>
      </c>
      <c r="Z5" s="65">
        <f>[1]financing!Z4</f>
        <v>5271.6345666800626</v>
      </c>
      <c r="AA5" s="65">
        <f>[1]financing!AA4</f>
        <v>1441.2149906099658</v>
      </c>
      <c r="AB5" s="65">
        <f>[1]financing!AB4</f>
        <v>-4088.7180061099934</v>
      </c>
      <c r="AC5" s="65">
        <f>[1]financing!AC4</f>
        <v>8533.6568094399991</v>
      </c>
      <c r="AD5" s="65">
        <f>[1]financing!AD4</f>
        <v>-3392.1141504599946</v>
      </c>
      <c r="AE5" s="79">
        <f>[1]financing!AE4</f>
        <v>12593.148344289977</v>
      </c>
      <c r="AF5" s="79">
        <f>[1]financing!AF4</f>
        <v>14683.815724572982</v>
      </c>
    </row>
    <row r="6" spans="2:32" ht="27" customHeight="1" x14ac:dyDescent="0.3">
      <c r="B6" s="33" t="str">
        <f>IF(desc!$B$1=1,desc!$A$24,IF(desc!$B$1=2,desc!$B$24,desc!$D$24))</f>
        <v>Net changes in cash, deposits and financial assets</v>
      </c>
      <c r="C6" s="58">
        <f>[1]financing!C5</f>
        <v>-19368.686171690002</v>
      </c>
      <c r="D6" s="58">
        <f>[1]financing!D5</f>
        <v>-31625.939570380011</v>
      </c>
      <c r="E6" s="58">
        <f>[1]financing!E5</f>
        <v>-35636.377716909992</v>
      </c>
      <c r="F6" s="17">
        <f>[1]financing!F5</f>
        <v>-26311.987249860002</v>
      </c>
      <c r="G6" s="17">
        <f>[1]financing!G5</f>
        <v>-22523.500603649984</v>
      </c>
      <c r="H6" s="17">
        <f>[1]financing!H5</f>
        <v>-15633.372871280008</v>
      </c>
      <c r="I6" s="17">
        <f>[1]financing!I5</f>
        <v>-23729.618089319963</v>
      </c>
      <c r="J6" s="17">
        <f>[1]financing!J5</f>
        <v>-22019.843978540011</v>
      </c>
      <c r="K6" s="17">
        <f>[1]financing!K5</f>
        <v>3389.5303789100144</v>
      </c>
      <c r="L6" s="17">
        <f>[1]financing!L5</f>
        <v>-9509.4462487599812</v>
      </c>
      <c r="M6" s="17">
        <f>[1]financing!M5</f>
        <v>150.68840829998953</v>
      </c>
      <c r="N6" s="17">
        <f>[1]financing!N5</f>
        <v>-39628.846961630043</v>
      </c>
      <c r="O6" s="17">
        <f>[1]financing!O5</f>
        <v>-5588.0360987099702</v>
      </c>
      <c r="P6" s="17">
        <f>[1]financing!P5</f>
        <v>-19617.209677499981</v>
      </c>
      <c r="Q6" s="17">
        <f>[1]financing!Q5</f>
        <v>789.53445373999421</v>
      </c>
      <c r="R6" s="17">
        <f>[1]financing!R5</f>
        <v>22012.333519159991</v>
      </c>
      <c r="S6" s="17">
        <f>[1]financing!S5</f>
        <v>14010.110107910004</v>
      </c>
      <c r="T6" s="17">
        <f>[1]financing!T5</f>
        <v>474.99835335998796</v>
      </c>
      <c r="U6" s="17">
        <f>[1]financing!U5</f>
        <v>18492.923813939997</v>
      </c>
      <c r="V6" s="66">
        <f>[1]financing!V5</f>
        <v>3222.9714208899823</v>
      </c>
      <c r="W6" s="66">
        <f>[1]financing!W5</f>
        <v>-3215.8490605999832</v>
      </c>
      <c r="X6" s="66">
        <f>[1]financing!X5</f>
        <v>-6278.1715314299217</v>
      </c>
      <c r="Y6" s="66">
        <f>[1]financing!Y5</f>
        <v>-3578.2218704700063</v>
      </c>
      <c r="Z6" s="66">
        <f>[1]financing!Z5</f>
        <v>-6916.4366555000597</v>
      </c>
      <c r="AA6" s="66">
        <f>[1]financing!AA5</f>
        <v>2202.8656037300243</v>
      </c>
      <c r="AB6" s="66">
        <f>[1]financing!AB5</f>
        <v>5703.4393378600071</v>
      </c>
      <c r="AC6" s="66">
        <f>[1]financing!AC5</f>
        <v>-795.33263239002554</v>
      </c>
      <c r="AD6" s="66">
        <f>[1]financing!AD5</f>
        <v>12490.217737869971</v>
      </c>
      <c r="AE6" s="80">
        <f>[1]financing!AE5</f>
        <v>-2266.4153905999847</v>
      </c>
      <c r="AF6" s="80">
        <f>[1]financing!AF5</f>
        <v>-39453.58269499382</v>
      </c>
    </row>
    <row r="7" spans="2:32" ht="33" customHeight="1" x14ac:dyDescent="0.3">
      <c r="B7" s="34" t="str">
        <f>IF(desc!$B$1=1,desc!$A$25,IF(desc!$B$1=2,desc!$B$25,desc!$D$25))</f>
        <v>NET LENDING / NET BORROWING</v>
      </c>
      <c r="C7" s="59">
        <f>[1]financing!C6</f>
        <v>-7124.097126150009</v>
      </c>
      <c r="D7" s="59">
        <f>[1]financing!D6</f>
        <v>-11648.046098350009</v>
      </c>
      <c r="E7" s="59">
        <f>[1]financing!E6</f>
        <v>-12640.704108999998</v>
      </c>
      <c r="F7" s="63">
        <f>[1]financing!F6</f>
        <v>-10683.20529256</v>
      </c>
      <c r="G7" s="63">
        <f>[1]financing!G6</f>
        <v>-7756.086046389988</v>
      </c>
      <c r="H7" s="63">
        <f>[1]financing!H6</f>
        <v>-8469.4005971199949</v>
      </c>
      <c r="I7" s="63">
        <f>[1]financing!I6</f>
        <v>-9982.3092069900013</v>
      </c>
      <c r="J7" s="63">
        <f>[1]financing!J6</f>
        <v>-5742.6022047299775</v>
      </c>
      <c r="K7" s="63">
        <f>[1]financing!K6</f>
        <v>-7028.1008841599978</v>
      </c>
      <c r="L7" s="63">
        <f>[1]financing!L6</f>
        <v>1329.586266170023</v>
      </c>
      <c r="M7" s="63">
        <f>[1]financing!M6</f>
        <v>1003.9067990499898</v>
      </c>
      <c r="N7" s="63">
        <f>[1]financing!N6</f>
        <v>-8421.7388880699873</v>
      </c>
      <c r="O7" s="63">
        <f>[1]financing!O6</f>
        <v>-6627.0854628300294</v>
      </c>
      <c r="P7" s="63">
        <f>[1]financing!P6</f>
        <v>-6987.6911565399787</v>
      </c>
      <c r="Q7" s="63">
        <f>[1]financing!Q6</f>
        <v>-3363.7861748400028</v>
      </c>
      <c r="R7" s="63">
        <f>[1]financing!R6</f>
        <v>4687.3243722000043</v>
      </c>
      <c r="S7" s="63">
        <f>[1]financing!S6</f>
        <v>9283.3261399399489</v>
      </c>
      <c r="T7" s="63">
        <f>[1]financing!T6</f>
        <v>11880.205807799997</v>
      </c>
      <c r="U7" s="63">
        <f>[1]financing!U6</f>
        <v>3000.7259802200133</v>
      </c>
      <c r="V7" s="63">
        <f>[1]financing!V6</f>
        <v>2210.3636765200063</v>
      </c>
      <c r="W7" s="67">
        <f>[1]financing!W6</f>
        <v>4344.7029339100118</v>
      </c>
      <c r="X7" s="67">
        <f>[1]financing!X6</f>
        <v>1514.0641453200369</v>
      </c>
      <c r="Y7" s="67">
        <f>[1]financing!Y6</f>
        <v>-2831.6303180899995</v>
      </c>
      <c r="Z7" s="67">
        <f>[1]financing!Z6</f>
        <v>-1644.8020888199972</v>
      </c>
      <c r="AA7" s="67">
        <f>[1]financing!AA6</f>
        <v>3644.0805943399901</v>
      </c>
      <c r="AB7" s="67">
        <f>[1]financing!AB6</f>
        <v>1614.7213317500136</v>
      </c>
      <c r="AC7" s="67">
        <f>[1]financing!AC6</f>
        <v>7738.3241770499735</v>
      </c>
      <c r="AD7" s="67">
        <f>[1]financing!AD6</f>
        <v>9098.1035874099762</v>
      </c>
      <c r="AE7" s="81">
        <f>[1]financing!AE6</f>
        <v>10326.732953689992</v>
      </c>
      <c r="AF7" s="81">
        <f>[1]financing!AF6</f>
        <v>-24769.766970420838</v>
      </c>
    </row>
    <row r="8" spans="2:32" ht="13" x14ac:dyDescent="0.3">
      <c r="B8" s="8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0"/>
      <c r="X8" s="60"/>
      <c r="Y8" s="60"/>
      <c r="Z8" s="60"/>
      <c r="AA8" s="60"/>
      <c r="AB8" s="60"/>
      <c r="AC8" s="60"/>
      <c r="AD8" s="60"/>
      <c r="AF8" s="60"/>
    </row>
    <row r="9" spans="2:32" ht="12.5" x14ac:dyDescent="0.25">
      <c r="B9" s="27" t="str">
        <f>IF(desc!$B$1=1,desc!$A$20,IF(desc!$B$1=2,desc!$B$20,desc!$D$20))</f>
        <v>shaded: forecasts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60"/>
      <c r="X9" s="60"/>
      <c r="Y9" s="60"/>
      <c r="Z9" s="60"/>
      <c r="AA9" s="60"/>
      <c r="AB9" s="60"/>
      <c r="AC9" s="60"/>
      <c r="AD9" s="60"/>
      <c r="AF9" s="60"/>
    </row>
    <row r="10" spans="2:32" ht="12.5" x14ac:dyDescent="0.25">
      <c r="B10" s="19" t="str">
        <f>IF(desc!$B$1=1,desc!$A$21,IF(desc!$B$1=2,desc!$B$21,desc!$D$21))</f>
        <v>Status as at 28.09.2020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0"/>
      <c r="X10" s="60"/>
      <c r="Y10" s="60"/>
      <c r="Z10" s="60"/>
      <c r="AA10" s="60"/>
      <c r="AB10" s="60"/>
      <c r="AC10" s="60"/>
      <c r="AD10" s="60"/>
      <c r="AF10" s="60"/>
    </row>
    <row r="11" spans="2:32" ht="12.5" x14ac:dyDescent="0.25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32" ht="12.5" hidden="1" x14ac:dyDescent="0.25"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32" ht="12.5" hidden="1" x14ac:dyDescent="0.25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</sheetData>
  <sheetProtection sheet="1" formatCells="0" formatColumns="0" formatRows="0" insertColumns="0" insertRows="0" insertHyperlinks="0" deleteColumns="0" deleteRows="0" sort="0" autoFilter="0" pivotTables="0"/>
  <pageMargins left="1.1417322834645669" right="0.78740157480314965" top="1.8897637795275593" bottom="0.82677165354330717" header="0.47244094488188981" footer="0.19685039370078741"/>
  <pageSetup paperSize="9" scale="77" orientation="landscape" r:id="rId1"/>
  <headerFooter alignWithMargins="0">
    <oddHeader>&amp;L&amp;G</oddHeader>
    <oddFooter>&amp;C&amp;6&amp;D</oddFooter>
  </headerFooter>
  <customProperties>
    <customPr name="_pios_id" r:id="rId2"/>
    <customPr name="EpmWorksheetKeyString_GUID" r:id="rId3"/>
  </customPropertie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I25"/>
  <sheetViews>
    <sheetView workbookViewId="0"/>
  </sheetViews>
  <sheetFormatPr baseColWidth="10" defaultColWidth="8.08203125" defaultRowHeight="10" x14ac:dyDescent="0.3"/>
  <cols>
    <col min="1" max="16384" width="8.08203125" style="1"/>
  </cols>
  <sheetData>
    <row r="1" spans="1:35" x14ac:dyDescent="0.3">
      <c r="A1" s="1" t="s">
        <v>20</v>
      </c>
      <c r="B1" s="1">
        <v>3</v>
      </c>
      <c r="D1" s="1">
        <v>1</v>
      </c>
      <c r="E1" s="1" t="s">
        <v>21</v>
      </c>
      <c r="AA1" s="6"/>
    </row>
    <row r="2" spans="1:35" x14ac:dyDescent="0.3">
      <c r="D2" s="1">
        <v>2</v>
      </c>
      <c r="E2" s="1" t="s">
        <v>23</v>
      </c>
      <c r="AA2" s="6"/>
    </row>
    <row r="3" spans="1:35" x14ac:dyDescent="0.3">
      <c r="D3" s="1">
        <v>3</v>
      </c>
      <c r="E3" s="1" t="s">
        <v>28</v>
      </c>
      <c r="AA3" s="6"/>
      <c r="AF3" s="7"/>
      <c r="AG3" s="7"/>
      <c r="AH3" s="7"/>
      <c r="AI3" s="7"/>
    </row>
    <row r="5" spans="1:35" x14ac:dyDescent="0.3">
      <c r="A5" s="1" t="s">
        <v>22</v>
      </c>
      <c r="B5" s="1" t="s">
        <v>24</v>
      </c>
      <c r="C5" s="1" t="s">
        <v>68</v>
      </c>
      <c r="D5" s="1" t="s">
        <v>29</v>
      </c>
    </row>
    <row r="6" spans="1:35" x14ac:dyDescent="0.3">
      <c r="A6" s="1" t="s">
        <v>0</v>
      </c>
      <c r="B6" s="1" t="s">
        <v>31</v>
      </c>
      <c r="D6" s="1" t="s">
        <v>39</v>
      </c>
    </row>
    <row r="7" spans="1:35" x14ac:dyDescent="0.3">
      <c r="A7" s="1" t="s">
        <v>69</v>
      </c>
      <c r="B7" s="1" t="s">
        <v>32</v>
      </c>
      <c r="D7" s="1" t="s">
        <v>40</v>
      </c>
    </row>
    <row r="8" spans="1:35" x14ac:dyDescent="0.3">
      <c r="A8" s="1" t="s">
        <v>1</v>
      </c>
      <c r="B8" s="1" t="s">
        <v>37</v>
      </c>
      <c r="D8" s="1" t="s">
        <v>42</v>
      </c>
    </row>
    <row r="9" spans="1:35" x14ac:dyDescent="0.3">
      <c r="A9" s="1" t="s">
        <v>7</v>
      </c>
      <c r="B9" s="1" t="s">
        <v>35</v>
      </c>
      <c r="D9" s="1" t="s">
        <v>43</v>
      </c>
    </row>
    <row r="10" spans="1:35" x14ac:dyDescent="0.3">
      <c r="A10" s="1" t="s">
        <v>8</v>
      </c>
      <c r="B10" s="1" t="s">
        <v>25</v>
      </c>
      <c r="D10" s="1" t="s">
        <v>30</v>
      </c>
    </row>
    <row r="11" spans="1:35" x14ac:dyDescent="0.3">
      <c r="A11" s="1" t="s">
        <v>9</v>
      </c>
      <c r="B11" s="1" t="s">
        <v>33</v>
      </c>
      <c r="D11" s="1" t="s">
        <v>33</v>
      </c>
    </row>
    <row r="12" spans="1:35" x14ac:dyDescent="0.3">
      <c r="A12" s="1" t="s">
        <v>10</v>
      </c>
      <c r="B12" s="1" t="s">
        <v>34</v>
      </c>
      <c r="D12" s="1" t="s">
        <v>70</v>
      </c>
    </row>
    <row r="13" spans="1:35" x14ac:dyDescent="0.3">
      <c r="A13" s="1" t="s">
        <v>11</v>
      </c>
      <c r="B13" s="1" t="s">
        <v>36</v>
      </c>
      <c r="D13" s="1" t="s">
        <v>41</v>
      </c>
    </row>
    <row r="14" spans="1:35" x14ac:dyDescent="0.3">
      <c r="A14" s="1" t="s">
        <v>2</v>
      </c>
      <c r="B14" s="1" t="s">
        <v>26</v>
      </c>
      <c r="D14" s="1" t="s">
        <v>44</v>
      </c>
    </row>
    <row r="15" spans="1:35" x14ac:dyDescent="0.3">
      <c r="A15" s="1" t="s">
        <v>3</v>
      </c>
      <c r="B15" s="1" t="s">
        <v>48</v>
      </c>
      <c r="D15" s="1" t="s">
        <v>51</v>
      </c>
    </row>
    <row r="16" spans="1:35" x14ac:dyDescent="0.3">
      <c r="A16" s="1" t="s">
        <v>4</v>
      </c>
      <c r="B16" s="1" t="s">
        <v>27</v>
      </c>
      <c r="D16" s="1" t="s">
        <v>45</v>
      </c>
    </row>
    <row r="17" spans="1:4" x14ac:dyDescent="0.3">
      <c r="A17" s="1" t="s">
        <v>5</v>
      </c>
      <c r="B17" s="1" t="s">
        <v>49</v>
      </c>
      <c r="D17" s="1" t="s">
        <v>52</v>
      </c>
    </row>
    <row r="18" spans="1:4" x14ac:dyDescent="0.3">
      <c r="A18" s="5" t="s">
        <v>6</v>
      </c>
      <c r="B18" s="1" t="s">
        <v>50</v>
      </c>
      <c r="D18" s="1" t="s">
        <v>46</v>
      </c>
    </row>
    <row r="19" spans="1:4" x14ac:dyDescent="0.3">
      <c r="A19" s="1" t="s">
        <v>12</v>
      </c>
      <c r="B19" s="1" t="s">
        <v>38</v>
      </c>
      <c r="D19" s="1" t="s">
        <v>47</v>
      </c>
    </row>
    <row r="20" spans="1:4" x14ac:dyDescent="0.3">
      <c r="A20" s="1" t="s">
        <v>65</v>
      </c>
      <c r="B20" s="1" t="s">
        <v>66</v>
      </c>
      <c r="D20" s="1" t="s">
        <v>67</v>
      </c>
    </row>
    <row r="21" spans="1:4" x14ac:dyDescent="0.3">
      <c r="A21" s="1" t="s">
        <v>73</v>
      </c>
      <c r="B21" s="1" t="s">
        <v>71</v>
      </c>
      <c r="D21" s="1" t="s">
        <v>72</v>
      </c>
    </row>
    <row r="22" spans="1:4" x14ac:dyDescent="0.3">
      <c r="A22" s="1" t="s">
        <v>53</v>
      </c>
      <c r="B22" s="1" t="s">
        <v>57</v>
      </c>
      <c r="D22" s="1" t="s">
        <v>60</v>
      </c>
    </row>
    <row r="23" spans="1:4" x14ac:dyDescent="0.3">
      <c r="A23" s="1" t="s">
        <v>54</v>
      </c>
      <c r="B23" s="1" t="s">
        <v>58</v>
      </c>
      <c r="D23" s="1" t="s">
        <v>61</v>
      </c>
    </row>
    <row r="24" spans="1:4" x14ac:dyDescent="0.3">
      <c r="A24" s="1" t="s">
        <v>55</v>
      </c>
      <c r="B24" s="1" t="s">
        <v>64</v>
      </c>
      <c r="D24" s="1" t="s">
        <v>62</v>
      </c>
    </row>
    <row r="25" spans="1:4" x14ac:dyDescent="0.3">
      <c r="A25" s="1" t="s">
        <v>56</v>
      </c>
      <c r="B25" s="1" t="s">
        <v>59</v>
      </c>
      <c r="D25" s="1" t="s">
        <v>63</v>
      </c>
    </row>
  </sheetData>
  <pageMargins left="0.7" right="0.7" top="0.78740157499999996" bottom="0.78740157499999996" header="0.3" footer="0.3"/>
  <customProperties>
    <customPr name="_pios_id" r:id="rId1"/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annual_accounts</vt:lpstr>
      <vt:lpstr>financing</vt:lpstr>
      <vt:lpstr>annual_accounts!Druckbereich</vt:lpstr>
      <vt:lpstr>financing!Druckbereich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U80771677</dc:creator>
  <cp:lastModifiedBy>Brülhart Adrian EFV</cp:lastModifiedBy>
  <cp:lastPrinted>2018-03-26T12:22:42Z</cp:lastPrinted>
  <dcterms:created xsi:type="dcterms:W3CDTF">2013-03-07T09:28:32Z</dcterms:created>
  <dcterms:modified xsi:type="dcterms:W3CDTF">2020-11-19T08:13:38Z</dcterms:modified>
</cp:coreProperties>
</file>