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59CC2AE0-D8ED-4A60-93BE-7B8CE818D694}" xr6:coauthVersionLast="47" xr6:coauthVersionMax="47" xr10:uidLastSave="{00000000-0000-0000-0000-000000000000}"/>
  <bookViews>
    <workbookView xWindow="-110" yWindow="-110" windowWidth="38620" windowHeight="21100" xr2:uid="{F1B1F92B-5D45-471B-BB00-5B362CE8519F}"/>
  </bookViews>
  <sheets>
    <sheet name="RESULTAT" sheetId="1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/>
  <c r="E9" i="1"/>
  <c r="E10" i="1"/>
  <c r="E11" i="1"/>
  <c r="E12" i="1"/>
  <c r="E13" i="1"/>
  <c r="E3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C32" i="1"/>
  <c r="F29" i="1" l="1"/>
  <c r="F21" i="1"/>
  <c r="F11" i="1"/>
  <c r="F19" i="1"/>
  <c r="F27" i="1"/>
  <c r="F12" i="1"/>
  <c r="F20" i="1"/>
  <c r="F28" i="1"/>
  <c r="F10" i="1"/>
  <c r="F7" i="1"/>
  <c r="F14" i="1"/>
  <c r="F22" i="1"/>
  <c r="F30" i="1"/>
  <c r="F26" i="1"/>
  <c r="F6" i="1"/>
  <c r="F15" i="1"/>
  <c r="F23" i="1"/>
  <c r="F31" i="1"/>
  <c r="F8" i="1"/>
  <c r="F16" i="1"/>
  <c r="F24" i="1"/>
  <c r="F18" i="1"/>
  <c r="F9" i="1"/>
  <c r="F17" i="1"/>
  <c r="F25" i="1"/>
  <c r="F13" i="1"/>
  <c r="F34" i="1" l="1"/>
  <c r="G29" i="1" s="1"/>
  <c r="G13" i="1" l="1"/>
  <c r="G25" i="1"/>
  <c r="G14" i="1"/>
  <c r="G16" i="1"/>
  <c r="G8" i="1"/>
  <c r="G24" i="1"/>
  <c r="G18" i="1"/>
  <c r="G28" i="1"/>
  <c r="G19" i="1"/>
  <c r="G11" i="1"/>
  <c r="G22" i="1"/>
  <c r="G12" i="1"/>
  <c r="G30" i="1"/>
  <c r="G20" i="1"/>
  <c r="G26" i="1"/>
  <c r="G21" i="1"/>
  <c r="G9" i="1"/>
  <c r="G10" i="1"/>
  <c r="G7" i="1"/>
  <c r="G6" i="1"/>
  <c r="G17" i="1"/>
  <c r="G27" i="1"/>
  <c r="G31" i="1"/>
  <c r="G15" i="1"/>
  <c r="G23" i="1"/>
  <c r="H8" i="1" l="1"/>
  <c r="H12" i="1"/>
  <c r="H25" i="1"/>
  <c r="G32" i="1"/>
  <c r="H29" i="1" s="1"/>
  <c r="H6" i="1"/>
  <c r="H16" i="1"/>
  <c r="H22" i="1"/>
  <c r="H9" i="1"/>
  <c r="H19" i="1"/>
  <c r="H13" i="1"/>
  <c r="H15" i="1"/>
  <c r="H17" i="1" l="1"/>
  <c r="H23" i="1"/>
  <c r="H30" i="1"/>
  <c r="H18" i="1"/>
  <c r="H11" i="1"/>
  <c r="H24" i="1"/>
  <c r="H7" i="1"/>
  <c r="H32" i="1" s="1"/>
  <c r="H28" i="1"/>
  <c r="H10" i="1"/>
  <c r="H27" i="1"/>
  <c r="H26" i="1"/>
  <c r="H21" i="1"/>
  <c r="H14" i="1"/>
  <c r="H31" i="1"/>
  <c r="H20" i="1"/>
</calcChain>
</file>

<file path=xl/sharedStrings.xml><?xml version="1.0" encoding="utf-8"?>
<sst xmlns="http://schemas.openxmlformats.org/spreadsheetml/2006/main" count="38" uniqueCount="38">
  <si>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</si>
  <si>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</si>
  <si>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</si>
  <si>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</si>
  <si>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</si>
  <si>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</si>
  <si>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</si>
  <si>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</si>
  <si>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</si>
  <si>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</si>
  <si>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</si>
  <si>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</si>
  <si>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</si>
  <si>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</si>
  <si>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</si>
  <si>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</si>
  <si>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</si>
  <si>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</si>
  <si>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</si>
  <si>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</si>
  <si>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</si>
  <si>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</si>
  <si>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</si>
  <si>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</si>
  <si>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</si>
  <si>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</si>
  <si>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</si>
  <si>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</si>
  <si>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Mittelwert</t>
  </si>
  <si>
    <t>Minimum</t>
  </si>
  <si>
    <t>Summe</t>
  </si>
  <si>
    <t>Ausgleichssumme</t>
  </si>
  <si>
    <t>MASSGEBENDE WOHNBEVÖLKERUNG 2004</t>
  </si>
  <si>
    <t>LASTENINDEX 2004</t>
  </si>
  <si>
    <t>GERUNDETER LASTENINDEX 2004</t>
  </si>
  <si>
    <t>MASSZAHL LASTEN 2004</t>
  </si>
  <si>
    <t>MASSGEBENDE SONDERLASTEN 2004</t>
  </si>
  <si>
    <t>BEITRÄGE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</si>
</sst>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70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70" fontId="1" fillId="0" borderId="1" xfId="0" applyNumberFormat="1" applyFont="1" applyBorder="1" applyAlignment="1">
      <alignment wrapText="1"/>
    </xf>
    <xf numFmtId="3" fontId="0" fillId="0" borderId="1" xfId="0" applyNumberFormat="1" applyBorder="1" applyAlignment="1" applyProtection="1">
      <alignment wrapText="1"/>
      <protection locked="0"/>
    </xf>
    <xf numFmtId="170" fontId="0" fillId="0" borderId="1" xfId="0" applyNumberFormat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2">
    <dxf>
      <fill>
        <patternFill patternType="lightUp">
          <fgColor indexed="39"/>
          <bgColor indexed="65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B612-223B-4413-97BD-00241D016CFA}">
  <dimension ref="A5:H35"/>
  <sheetViews>
    <sheetView tabSelected="1" workbookViewId="0">
      <selection activeCell="B3" sqref="B3"/>
    </sheetView>
  </sheetViews>
  <sheetFormatPr baseColWidth="10" defaultColWidth="16.54296875" defaultRowHeight="12.5" x14ac:dyDescent="0.25"/>
  <cols>
    <col min="1" max="1" width="9" style="1" customWidth="1"/>
    <col min="2" max="2" width="17.7265625" style="1" customWidth="1"/>
    <col min="3" max="3" width="21.453125" style="1" customWidth="1"/>
    <col min="4" max="16384" width="16.54296875" style="1"/>
  </cols>
  <sheetData>
    <row r="5" spans="1:8" ht="39" x14ac:dyDescent="0.3">
      <c r="A5" s="2" t="s">
        <v>0</v>
      </c>
      <c r="B5" s="2" t="s">
        <v>1</v>
      </c>
      <c r="C5" s="2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</row>
    <row r="6" spans="1:8" x14ac:dyDescent="0.25">
      <c r="A6" s="4">
        <v>1</v>
      </c>
      <c r="B6" s="4" t="s">
        <v>2</v>
      </c>
      <c r="C6" s="9">
        <v>1226931</v>
      </c>
      <c r="D6" s="10">
        <v>6.7721817144699248</v>
      </c>
      <c r="E6" s="6">
        <f>ROUND(D6,3)</f>
        <v>6.7720000000000002</v>
      </c>
      <c r="F6" s="6">
        <f>E6-E$33</f>
        <v>6.7360000000000007</v>
      </c>
      <c r="G6" s="5">
        <f t="shared" ref="G6:G31" si="0">IF(F6&gt;F$34,C6*(F6-F$34),0)</f>
        <v>5970529.383923077</v>
      </c>
      <c r="H6" s="5">
        <f>G6/G$32*G$35</f>
        <v>53396419.669850774</v>
      </c>
    </row>
    <row r="7" spans="1:8" x14ac:dyDescent="0.25">
      <c r="A7" s="4">
        <v>2</v>
      </c>
      <c r="B7" s="4" t="s">
        <v>3</v>
      </c>
      <c r="C7" s="9">
        <v>946310</v>
      </c>
      <c r="D7" s="10">
        <v>1.9516285817117149</v>
      </c>
      <c r="E7" s="6">
        <f t="shared" ref="E7:E31" si="1">ROUND(D7,3)</f>
        <v>1.952</v>
      </c>
      <c r="F7" s="6">
        <f t="shared" ref="F7:F31" si="2">E7-E$33</f>
        <v>1.9159999999999999</v>
      </c>
      <c r="G7" s="5">
        <f t="shared" si="0"/>
        <v>43748.639230769295</v>
      </c>
      <c r="H7" s="5">
        <f t="shared" ref="H7:H31" si="3">G7/G$32*G$35</f>
        <v>391258.55516954465</v>
      </c>
    </row>
    <row r="8" spans="1:8" x14ac:dyDescent="0.25">
      <c r="A8" s="4">
        <v>3</v>
      </c>
      <c r="B8" s="4" t="s">
        <v>4</v>
      </c>
      <c r="C8" s="9">
        <v>350017</v>
      </c>
      <c r="D8" s="10">
        <v>1.6175249809193188</v>
      </c>
      <c r="E8" s="6">
        <f t="shared" si="1"/>
        <v>1.6180000000000001</v>
      </c>
      <c r="F8" s="6">
        <f t="shared" si="2"/>
        <v>1.5820000000000001</v>
      </c>
      <c r="G8" s="5">
        <f t="shared" si="0"/>
        <v>0</v>
      </c>
      <c r="H8" s="5">
        <f t="shared" si="3"/>
        <v>0</v>
      </c>
    </row>
    <row r="9" spans="1:8" x14ac:dyDescent="0.25">
      <c r="A9" s="4">
        <v>4</v>
      </c>
      <c r="B9" s="4" t="s">
        <v>5</v>
      </c>
      <c r="C9" s="9">
        <v>34992</v>
      </c>
      <c r="D9" s="10">
        <v>0.25499480592346091</v>
      </c>
      <c r="E9" s="6">
        <f t="shared" si="1"/>
        <v>0.255</v>
      </c>
      <c r="F9" s="6">
        <f t="shared" si="2"/>
        <v>0.219</v>
      </c>
      <c r="G9" s="5">
        <f t="shared" si="0"/>
        <v>0</v>
      </c>
      <c r="H9" s="5">
        <f t="shared" si="3"/>
        <v>0</v>
      </c>
    </row>
    <row r="10" spans="1:8" x14ac:dyDescent="0.25">
      <c r="A10" s="4">
        <v>5</v>
      </c>
      <c r="B10" s="4" t="s">
        <v>6</v>
      </c>
      <c r="C10" s="9">
        <v>131264</v>
      </c>
      <c r="D10" s="10">
        <v>0.56782194882615999</v>
      </c>
      <c r="E10" s="6">
        <f t="shared" si="1"/>
        <v>0.56799999999999995</v>
      </c>
      <c r="F10" s="6">
        <f t="shared" si="2"/>
        <v>0.53199999999999992</v>
      </c>
      <c r="G10" s="5">
        <f t="shared" si="0"/>
        <v>0</v>
      </c>
      <c r="H10" s="5">
        <f t="shared" si="3"/>
        <v>0</v>
      </c>
    </row>
    <row r="11" spans="1:8" x14ac:dyDescent="0.25">
      <c r="A11" s="4">
        <v>6</v>
      </c>
      <c r="B11" s="4" t="s">
        <v>7</v>
      </c>
      <c r="C11" s="9">
        <v>32678</v>
      </c>
      <c r="D11" s="10">
        <v>0.1984070529998842</v>
      </c>
      <c r="E11" s="6">
        <f t="shared" si="1"/>
        <v>0.19800000000000001</v>
      </c>
      <c r="F11" s="6">
        <f t="shared" si="2"/>
        <v>0.16200000000000001</v>
      </c>
      <c r="G11" s="5">
        <f t="shared" si="0"/>
        <v>0</v>
      </c>
      <c r="H11" s="5">
        <f t="shared" si="3"/>
        <v>0</v>
      </c>
    </row>
    <row r="12" spans="1:8" x14ac:dyDescent="0.25">
      <c r="A12" s="4">
        <v>7</v>
      </c>
      <c r="B12" s="4" t="s">
        <v>8</v>
      </c>
      <c r="C12" s="9">
        <v>38389</v>
      </c>
      <c r="D12" s="10">
        <v>0.42969432128213281</v>
      </c>
      <c r="E12" s="6">
        <f t="shared" si="1"/>
        <v>0.43</v>
      </c>
      <c r="F12" s="6">
        <f t="shared" si="2"/>
        <v>0.39400000000000002</v>
      </c>
      <c r="G12" s="5">
        <f t="shared" si="0"/>
        <v>0</v>
      </c>
      <c r="H12" s="5">
        <f t="shared" si="3"/>
        <v>0</v>
      </c>
    </row>
    <row r="13" spans="1:8" x14ac:dyDescent="0.25">
      <c r="A13" s="4">
        <v>8</v>
      </c>
      <c r="B13" s="4" t="s">
        <v>9</v>
      </c>
      <c r="C13" s="9">
        <v>38216</v>
      </c>
      <c r="D13" s="10">
        <v>0.16624868324594147</v>
      </c>
      <c r="E13" s="6">
        <f t="shared" si="1"/>
        <v>0.16600000000000001</v>
      </c>
      <c r="F13" s="6">
        <f t="shared" si="2"/>
        <v>0.13</v>
      </c>
      <c r="G13" s="5">
        <f t="shared" si="0"/>
        <v>0</v>
      </c>
      <c r="H13" s="5">
        <f t="shared" si="3"/>
        <v>0</v>
      </c>
    </row>
    <row r="14" spans="1:8" x14ac:dyDescent="0.25">
      <c r="A14" s="4">
        <v>9</v>
      </c>
      <c r="B14" s="4" t="s">
        <v>10</v>
      </c>
      <c r="C14" s="9">
        <v>101022</v>
      </c>
      <c r="D14" s="10">
        <v>1.5037891180313023</v>
      </c>
      <c r="E14" s="6">
        <f t="shared" si="1"/>
        <v>1.504</v>
      </c>
      <c r="F14" s="6">
        <f t="shared" si="2"/>
        <v>1.468</v>
      </c>
      <c r="G14" s="5">
        <f t="shared" si="0"/>
        <v>0</v>
      </c>
      <c r="H14" s="5">
        <f t="shared" si="3"/>
        <v>0</v>
      </c>
    </row>
    <row r="15" spans="1:8" x14ac:dyDescent="0.25">
      <c r="A15" s="4">
        <v>10</v>
      </c>
      <c r="B15" s="4" t="s">
        <v>11</v>
      </c>
      <c r="C15" s="9">
        <v>240339</v>
      </c>
      <c r="D15" s="10">
        <v>0.79789684212608558</v>
      </c>
      <c r="E15" s="6">
        <f t="shared" si="1"/>
        <v>0.79800000000000004</v>
      </c>
      <c r="F15" s="6">
        <f t="shared" si="2"/>
        <v>0.76200000000000001</v>
      </c>
      <c r="G15" s="5">
        <f t="shared" si="0"/>
        <v>0</v>
      </c>
      <c r="H15" s="5">
        <f t="shared" si="3"/>
        <v>0</v>
      </c>
    </row>
    <row r="16" spans="1:8" x14ac:dyDescent="0.25">
      <c r="A16" s="4">
        <v>11</v>
      </c>
      <c r="B16" s="4" t="s">
        <v>12</v>
      </c>
      <c r="C16" s="9">
        <v>245264</v>
      </c>
      <c r="D16" s="10">
        <v>0.77115197322936169</v>
      </c>
      <c r="E16" s="6">
        <f t="shared" si="1"/>
        <v>0.77100000000000002</v>
      </c>
      <c r="F16" s="6">
        <f t="shared" si="2"/>
        <v>0.73499999999999999</v>
      </c>
      <c r="G16" s="5">
        <f t="shared" si="0"/>
        <v>0</v>
      </c>
      <c r="H16" s="5">
        <f t="shared" si="3"/>
        <v>0</v>
      </c>
    </row>
    <row r="17" spans="1:8" x14ac:dyDescent="0.25">
      <c r="A17" s="4">
        <v>12</v>
      </c>
      <c r="B17" s="4" t="s">
        <v>13</v>
      </c>
      <c r="C17" s="9">
        <v>186469</v>
      </c>
      <c r="D17" s="10">
        <v>13.347249330262313</v>
      </c>
      <c r="E17" s="6">
        <f t="shared" si="1"/>
        <v>13.347</v>
      </c>
      <c r="F17" s="6">
        <f t="shared" si="2"/>
        <v>13.311</v>
      </c>
      <c r="G17" s="5">
        <f t="shared" si="0"/>
        <v>2133434.8603076921</v>
      </c>
      <c r="H17" s="5">
        <f t="shared" si="3"/>
        <v>19080013.816869725</v>
      </c>
    </row>
    <row r="18" spans="1:8" x14ac:dyDescent="0.25">
      <c r="A18" s="4">
        <v>13</v>
      </c>
      <c r="B18" s="4" t="s">
        <v>14</v>
      </c>
      <c r="C18" s="9">
        <v>261083</v>
      </c>
      <c r="D18" s="10">
        <v>1.2501558075517902</v>
      </c>
      <c r="E18" s="6">
        <f t="shared" si="1"/>
        <v>1.25</v>
      </c>
      <c r="F18" s="6">
        <f t="shared" si="2"/>
        <v>1.214</v>
      </c>
      <c r="G18" s="5">
        <f t="shared" si="0"/>
        <v>0</v>
      </c>
      <c r="H18" s="5">
        <f t="shared" si="3"/>
        <v>0</v>
      </c>
    </row>
    <row r="19" spans="1:8" x14ac:dyDescent="0.25">
      <c r="A19" s="4">
        <v>14</v>
      </c>
      <c r="B19" s="4" t="s">
        <v>15</v>
      </c>
      <c r="C19" s="9">
        <v>73229</v>
      </c>
      <c r="D19" s="10">
        <v>1.3197338054712793</v>
      </c>
      <c r="E19" s="6">
        <f t="shared" si="1"/>
        <v>1.32</v>
      </c>
      <c r="F19" s="6">
        <f t="shared" si="2"/>
        <v>1.284</v>
      </c>
      <c r="G19" s="5">
        <f t="shared" si="0"/>
        <v>0</v>
      </c>
      <c r="H19" s="5">
        <f t="shared" si="3"/>
        <v>0</v>
      </c>
    </row>
    <row r="20" spans="1:8" x14ac:dyDescent="0.25">
      <c r="A20" s="4">
        <v>15</v>
      </c>
      <c r="B20" s="4" t="s">
        <v>16</v>
      </c>
      <c r="C20" s="9">
        <v>53138</v>
      </c>
      <c r="D20" s="10">
        <v>0.39998241986959648</v>
      </c>
      <c r="E20" s="6">
        <f t="shared" si="1"/>
        <v>0.4</v>
      </c>
      <c r="F20" s="6">
        <f t="shared" si="2"/>
        <v>0.36400000000000005</v>
      </c>
      <c r="G20" s="5">
        <f t="shared" si="0"/>
        <v>0</v>
      </c>
      <c r="H20" s="5">
        <f t="shared" si="3"/>
        <v>0</v>
      </c>
    </row>
    <row r="21" spans="1:8" x14ac:dyDescent="0.25">
      <c r="A21" s="4">
        <v>16</v>
      </c>
      <c r="B21" s="4" t="s">
        <v>17</v>
      </c>
      <c r="C21" s="9">
        <v>14977</v>
      </c>
      <c r="D21" s="10">
        <v>3.6303599614231498E-2</v>
      </c>
      <c r="E21" s="6">
        <f t="shared" si="1"/>
        <v>3.5999999999999997E-2</v>
      </c>
      <c r="F21" s="6">
        <f t="shared" si="2"/>
        <v>0</v>
      </c>
      <c r="G21" s="5">
        <f t="shared" si="0"/>
        <v>0</v>
      </c>
      <c r="H21" s="5">
        <f t="shared" si="3"/>
        <v>0</v>
      </c>
    </row>
    <row r="22" spans="1:8" x14ac:dyDescent="0.25">
      <c r="A22" s="4">
        <v>17</v>
      </c>
      <c r="B22" s="4" t="s">
        <v>18</v>
      </c>
      <c r="C22" s="9">
        <v>452904</v>
      </c>
      <c r="D22" s="10">
        <v>1.4700972045417813</v>
      </c>
      <c r="E22" s="6">
        <f t="shared" si="1"/>
        <v>1.47</v>
      </c>
      <c r="F22" s="6">
        <f t="shared" si="2"/>
        <v>1.4339999999999999</v>
      </c>
      <c r="G22" s="5">
        <f t="shared" si="0"/>
        <v>0</v>
      </c>
      <c r="H22" s="5">
        <f t="shared" si="3"/>
        <v>0</v>
      </c>
    </row>
    <row r="23" spans="1:8" x14ac:dyDescent="0.25">
      <c r="A23" s="4">
        <v>18</v>
      </c>
      <c r="B23" s="4" t="s">
        <v>19</v>
      </c>
      <c r="C23" s="9">
        <v>185225</v>
      </c>
      <c r="D23" s="10">
        <v>0.58082525633862447</v>
      </c>
      <c r="E23" s="6">
        <f t="shared" si="1"/>
        <v>0.58099999999999996</v>
      </c>
      <c r="F23" s="6">
        <f t="shared" si="2"/>
        <v>0.54499999999999993</v>
      </c>
      <c r="G23" s="5">
        <f t="shared" si="0"/>
        <v>0</v>
      </c>
      <c r="H23" s="5">
        <f t="shared" si="3"/>
        <v>0</v>
      </c>
    </row>
    <row r="24" spans="1:8" x14ac:dyDescent="0.25">
      <c r="A24" s="4">
        <v>19</v>
      </c>
      <c r="B24" s="4" t="s">
        <v>20</v>
      </c>
      <c r="C24" s="9">
        <v>550298</v>
      </c>
      <c r="D24" s="10">
        <v>0.70435653979806223</v>
      </c>
      <c r="E24" s="6">
        <f t="shared" si="1"/>
        <v>0.70399999999999996</v>
      </c>
      <c r="F24" s="6">
        <f t="shared" si="2"/>
        <v>0.66799999999999993</v>
      </c>
      <c r="G24" s="5">
        <f t="shared" si="0"/>
        <v>0</v>
      </c>
      <c r="H24" s="5">
        <f t="shared" si="3"/>
        <v>0</v>
      </c>
    </row>
    <row r="25" spans="1:8" x14ac:dyDescent="0.25">
      <c r="A25" s="4">
        <v>20</v>
      </c>
      <c r="B25" s="4" t="s">
        <v>21</v>
      </c>
      <c r="C25" s="9">
        <v>228206</v>
      </c>
      <c r="D25" s="10">
        <v>0.62051105565551434</v>
      </c>
      <c r="E25" s="6">
        <f t="shared" si="1"/>
        <v>0.621</v>
      </c>
      <c r="F25" s="6">
        <f t="shared" si="2"/>
        <v>0.58499999999999996</v>
      </c>
      <c r="G25" s="5">
        <f t="shared" si="0"/>
        <v>0</v>
      </c>
      <c r="H25" s="5">
        <f t="shared" si="3"/>
        <v>0</v>
      </c>
    </row>
    <row r="26" spans="1:8" x14ac:dyDescent="0.25">
      <c r="A26" s="4">
        <v>21</v>
      </c>
      <c r="B26" s="4" t="s">
        <v>22</v>
      </c>
      <c r="C26" s="9">
        <v>312528</v>
      </c>
      <c r="D26" s="10">
        <v>1.1515566337223497</v>
      </c>
      <c r="E26" s="6">
        <f t="shared" si="1"/>
        <v>1.1519999999999999</v>
      </c>
      <c r="F26" s="6">
        <f t="shared" si="2"/>
        <v>1.1159999999999999</v>
      </c>
      <c r="G26" s="5">
        <f t="shared" si="0"/>
        <v>0</v>
      </c>
      <c r="H26" s="5">
        <f t="shared" si="3"/>
        <v>0</v>
      </c>
    </row>
    <row r="27" spans="1:8" x14ac:dyDescent="0.25">
      <c r="A27" s="4">
        <v>22</v>
      </c>
      <c r="B27" s="4" t="s">
        <v>23</v>
      </c>
      <c r="C27" s="9">
        <v>624980</v>
      </c>
      <c r="D27" s="10">
        <v>2.4025432886835105</v>
      </c>
      <c r="E27" s="6">
        <f t="shared" si="1"/>
        <v>2.403</v>
      </c>
      <c r="F27" s="6">
        <f t="shared" si="2"/>
        <v>2.367</v>
      </c>
      <c r="G27" s="5">
        <f t="shared" si="0"/>
        <v>310759.28615384625</v>
      </c>
      <c r="H27" s="5">
        <f t="shared" si="3"/>
        <v>2779223.1128541762</v>
      </c>
    </row>
    <row r="28" spans="1:8" x14ac:dyDescent="0.25">
      <c r="A28" s="4">
        <v>23</v>
      </c>
      <c r="B28" s="4" t="s">
        <v>24</v>
      </c>
      <c r="C28" s="9">
        <v>278419</v>
      </c>
      <c r="D28" s="10">
        <v>0.50111679573943735</v>
      </c>
      <c r="E28" s="6">
        <f t="shared" si="1"/>
        <v>0.501</v>
      </c>
      <c r="F28" s="6">
        <f t="shared" si="2"/>
        <v>0.46500000000000002</v>
      </c>
      <c r="G28" s="5">
        <f t="shared" si="0"/>
        <v>0</v>
      </c>
      <c r="H28" s="5">
        <f t="shared" si="3"/>
        <v>0</v>
      </c>
    </row>
    <row r="29" spans="1:8" x14ac:dyDescent="0.25">
      <c r="A29" s="4">
        <v>24</v>
      </c>
      <c r="B29" s="4" t="s">
        <v>25</v>
      </c>
      <c r="C29" s="9">
        <v>166227</v>
      </c>
      <c r="D29" s="10">
        <v>1.3329828662746757</v>
      </c>
      <c r="E29" s="6">
        <f t="shared" si="1"/>
        <v>1.333</v>
      </c>
      <c r="F29" s="6">
        <f t="shared" si="2"/>
        <v>1.2969999999999999</v>
      </c>
      <c r="G29" s="5">
        <f t="shared" si="0"/>
        <v>0</v>
      </c>
      <c r="H29" s="5">
        <f t="shared" si="3"/>
        <v>0</v>
      </c>
    </row>
    <row r="30" spans="1:8" x14ac:dyDescent="0.25">
      <c r="A30" s="4">
        <v>25</v>
      </c>
      <c r="B30" s="4" t="s">
        <v>26</v>
      </c>
      <c r="C30" s="9">
        <v>413618</v>
      </c>
      <c r="D30" s="10">
        <v>9.1678378434748957</v>
      </c>
      <c r="E30" s="6">
        <f t="shared" si="1"/>
        <v>9.1679999999999993</v>
      </c>
      <c r="F30" s="6">
        <f t="shared" si="2"/>
        <v>9.1319999999999997</v>
      </c>
      <c r="G30" s="5">
        <f t="shared" si="0"/>
        <v>3003789.3663076921</v>
      </c>
      <c r="H30" s="5">
        <f t="shared" si="3"/>
        <v>26863882.126614969</v>
      </c>
    </row>
    <row r="31" spans="1:8" x14ac:dyDescent="0.25">
      <c r="A31" s="4">
        <v>26</v>
      </c>
      <c r="B31" s="4" t="s">
        <v>27</v>
      </c>
      <c r="C31" s="9">
        <v>68930</v>
      </c>
      <c r="D31" s="10">
        <v>0.23218150300928314</v>
      </c>
      <c r="E31" s="6">
        <f t="shared" si="1"/>
        <v>0.23200000000000001</v>
      </c>
      <c r="F31" s="6">
        <f t="shared" si="2"/>
        <v>0.19600000000000001</v>
      </c>
      <c r="G31" s="5">
        <f t="shared" si="0"/>
        <v>0</v>
      </c>
      <c r="H31" s="5">
        <f t="shared" si="3"/>
        <v>0</v>
      </c>
    </row>
    <row r="32" spans="1:8" ht="13" x14ac:dyDescent="0.3">
      <c r="A32" s="4"/>
      <c r="B32" s="2" t="s">
        <v>30</v>
      </c>
      <c r="C32" s="7">
        <f>SUM(C6:C31)</f>
        <v>7255653</v>
      </c>
      <c r="D32" s="4"/>
      <c r="E32" s="4"/>
      <c r="F32" s="4"/>
      <c r="G32" s="7">
        <f>SUM(G6:G31)</f>
        <v>11462261.535923077</v>
      </c>
      <c r="H32" s="7">
        <f>SUM(H6:H31)</f>
        <v>102510797.2813592</v>
      </c>
    </row>
    <row r="33" spans="1:8" ht="13" x14ac:dyDescent="0.3">
      <c r="A33" s="4"/>
      <c r="B33" s="2" t="s">
        <v>29</v>
      </c>
      <c r="C33" s="4"/>
      <c r="D33" s="6"/>
      <c r="E33" s="8">
        <f>MIN(E6:E31)</f>
        <v>3.5999999999999997E-2</v>
      </c>
      <c r="F33" s="4"/>
      <c r="G33" s="4"/>
      <c r="H33" s="4"/>
    </row>
    <row r="34" spans="1:8" ht="13" x14ac:dyDescent="0.3">
      <c r="A34" s="4"/>
      <c r="B34" s="2" t="s">
        <v>28</v>
      </c>
      <c r="C34" s="4"/>
      <c r="D34" s="4"/>
      <c r="E34" s="4"/>
      <c r="F34" s="8">
        <f>AVERAGE(F6:F31)</f>
        <v>1.8697692307692306</v>
      </c>
      <c r="G34" s="4"/>
      <c r="H34" s="4"/>
    </row>
    <row r="35" spans="1:8" ht="14.25" customHeight="1" x14ac:dyDescent="0.3">
      <c r="A35" s="4"/>
      <c r="B35" s="2" t="s">
        <v>31</v>
      </c>
      <c r="C35" s="4"/>
      <c r="D35" s="4"/>
      <c r="E35" s="4"/>
      <c r="F35" s="4"/>
      <c r="G35" s="11">
        <v>102510797.28135918</v>
      </c>
      <c r="H35" s="4"/>
    </row>
  </sheetData>
  <phoneticPr fontId="2" type="noConversion"/>
  <conditionalFormatting sqref="C6:D31">
    <cfRule type="expression" dxfId="1" priority="1" stopIfTrue="1">
      <formula>ISBLANK(C6)</formula>
    </cfRule>
  </conditionalFormatting>
  <conditionalFormatting sqref="G35">
    <cfRule type="expression" dxfId="0" priority="2" stopIfTrue="1">
      <formula>ISBLANK($G$35)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0C52-B14A-484F-A63A-2C391A596498}">
  <dimension ref="A1"/>
  <sheetViews>
    <sheetView workbookViewId="0">
      <selection activeCell="B48" sqref="B48"/>
    </sheetView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RESULTAT</vt:lpstr>
      <vt:lpstr>Tabelle3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2006-05-11T21:32:34Z</dcterms:created>
  <dcterms:modified xsi:type="dcterms:W3CDTF">2025-05-05T14:34:05Z</dcterms:modified>
</cp:coreProperties>
</file>