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Div-daten\WEB-TEAM EFV\Sites\01-Livingdocs\EFV\dam-LD\Files\Themen\Finanzausgleich\Projektphase-NFA\datengrundlage\LA\"/>
    </mc:Choice>
  </mc:AlternateContent>
  <xr:revisionPtr revIDLastSave="0" documentId="8_{02A20993-D620-4669-856E-F87943E1C36A}" xr6:coauthVersionLast="47" xr6:coauthVersionMax="47" xr10:uidLastSave="{00000000-0000-0000-0000-000000000000}"/>
  <bookViews>
    <workbookView xWindow="-110" yWindow="-110" windowWidth="38620" windowHeight="21100" xr2:uid="{9E948F25-86A4-42E7-883E-F0421BAD41E9}"/>
  </bookViews>
  <sheets>
    <sheet name="ZUSAMMENFASSU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F5" i="1" s="1"/>
  <c r="C32" i="1"/>
  <c r="F8" i="1" s="1"/>
  <c r="I8" i="1" s="1"/>
  <c r="D31" i="1"/>
  <c r="G12" i="1" s="1"/>
  <c r="J12" i="1" s="1"/>
  <c r="D32" i="1"/>
  <c r="G5" i="1" s="1"/>
  <c r="E31" i="1"/>
  <c r="H6" i="1" s="1"/>
  <c r="K6" i="1" s="1"/>
  <c r="E32" i="1"/>
  <c r="H5" i="1" s="1"/>
  <c r="K5" i="1" l="1"/>
  <c r="J5" i="1"/>
  <c r="I5" i="1"/>
  <c r="G25" i="1"/>
  <c r="J25" i="1" s="1"/>
  <c r="G17" i="1"/>
  <c r="J17" i="1" s="1"/>
  <c r="G9" i="1"/>
  <c r="J9" i="1" s="1"/>
  <c r="H25" i="1"/>
  <c r="K25" i="1" s="1"/>
  <c r="H17" i="1"/>
  <c r="K17" i="1" s="1"/>
  <c r="H13" i="1"/>
  <c r="K13" i="1" s="1"/>
  <c r="G28" i="1"/>
  <c r="J28" i="1" s="1"/>
  <c r="G20" i="1"/>
  <c r="J20" i="1" s="1"/>
  <c r="G8" i="1"/>
  <c r="J8" i="1" s="1"/>
  <c r="L8" i="1" s="1"/>
  <c r="F23" i="1"/>
  <c r="I23" i="1" s="1"/>
  <c r="F7" i="1"/>
  <c r="I7" i="1" s="1"/>
  <c r="G27" i="1"/>
  <c r="J27" i="1" s="1"/>
  <c r="G23" i="1"/>
  <c r="J23" i="1" s="1"/>
  <c r="G19" i="1"/>
  <c r="J19" i="1" s="1"/>
  <c r="G15" i="1"/>
  <c r="J15" i="1" s="1"/>
  <c r="G11" i="1"/>
  <c r="J11" i="1" s="1"/>
  <c r="G7" i="1"/>
  <c r="J7" i="1" s="1"/>
  <c r="G16" i="1"/>
  <c r="J16" i="1" s="1"/>
  <c r="H24" i="1"/>
  <c r="K24" i="1" s="1"/>
  <c r="H8" i="1"/>
  <c r="K8" i="1" s="1"/>
  <c r="F15" i="1"/>
  <c r="I15" i="1" s="1"/>
  <c r="L15" i="1" s="1"/>
  <c r="H27" i="1"/>
  <c r="K27" i="1" s="1"/>
  <c r="H23" i="1"/>
  <c r="K23" i="1" s="1"/>
  <c r="H19" i="1"/>
  <c r="K19" i="1" s="1"/>
  <c r="H15" i="1"/>
  <c r="K15" i="1" s="1"/>
  <c r="H11" i="1"/>
  <c r="K11" i="1" s="1"/>
  <c r="H7" i="1"/>
  <c r="K7" i="1" s="1"/>
  <c r="F30" i="1"/>
  <c r="I30" i="1" s="1"/>
  <c r="L30" i="1" s="1"/>
  <c r="F26" i="1"/>
  <c r="I26" i="1" s="1"/>
  <c r="L26" i="1" s="1"/>
  <c r="F22" i="1"/>
  <c r="I22" i="1" s="1"/>
  <c r="L22" i="1" s="1"/>
  <c r="F18" i="1"/>
  <c r="I18" i="1" s="1"/>
  <c r="F14" i="1"/>
  <c r="I14" i="1" s="1"/>
  <c r="F10" i="1"/>
  <c r="I10" i="1" s="1"/>
  <c r="F6" i="1"/>
  <c r="I6" i="1" s="1"/>
  <c r="G29" i="1"/>
  <c r="J29" i="1" s="1"/>
  <c r="G13" i="1"/>
  <c r="J13" i="1" s="1"/>
  <c r="H29" i="1"/>
  <c r="K29" i="1" s="1"/>
  <c r="H21" i="1"/>
  <c r="K21" i="1" s="1"/>
  <c r="H9" i="1"/>
  <c r="K9" i="1" s="1"/>
  <c r="H28" i="1"/>
  <c r="K28" i="1" s="1"/>
  <c r="H20" i="1"/>
  <c r="K20" i="1" s="1"/>
  <c r="H16" i="1"/>
  <c r="K16" i="1" s="1"/>
  <c r="H12" i="1"/>
  <c r="K12" i="1" s="1"/>
  <c r="F27" i="1"/>
  <c r="I27" i="1" s="1"/>
  <c r="F19" i="1"/>
  <c r="I19" i="1" s="1"/>
  <c r="F11" i="1"/>
  <c r="I11" i="1" s="1"/>
  <c r="L11" i="1" s="1"/>
  <c r="G30" i="1"/>
  <c r="J30" i="1" s="1"/>
  <c r="G26" i="1"/>
  <c r="J26" i="1" s="1"/>
  <c r="G22" i="1"/>
  <c r="J22" i="1" s="1"/>
  <c r="G18" i="1"/>
  <c r="J18" i="1" s="1"/>
  <c r="G14" i="1"/>
  <c r="J14" i="1" s="1"/>
  <c r="G10" i="1"/>
  <c r="J10" i="1" s="1"/>
  <c r="G6" i="1"/>
  <c r="J6" i="1" s="1"/>
  <c r="G21" i="1"/>
  <c r="J21" i="1" s="1"/>
  <c r="G24" i="1"/>
  <c r="J24" i="1" s="1"/>
  <c r="H30" i="1"/>
  <c r="K30" i="1" s="1"/>
  <c r="H26" i="1"/>
  <c r="K26" i="1" s="1"/>
  <c r="H22" i="1"/>
  <c r="K22" i="1" s="1"/>
  <c r="H18" i="1"/>
  <c r="K18" i="1" s="1"/>
  <c r="H14" i="1"/>
  <c r="K14" i="1" s="1"/>
  <c r="H10" i="1"/>
  <c r="K10" i="1" s="1"/>
  <c r="F29" i="1"/>
  <c r="I29" i="1" s="1"/>
  <c r="L29" i="1" s="1"/>
  <c r="F25" i="1"/>
  <c r="I25" i="1" s="1"/>
  <c r="F21" i="1"/>
  <c r="I21" i="1" s="1"/>
  <c r="F17" i="1"/>
  <c r="I17" i="1" s="1"/>
  <c r="F13" i="1"/>
  <c r="I13" i="1" s="1"/>
  <c r="F9" i="1"/>
  <c r="I9" i="1" s="1"/>
  <c r="L9" i="1" s="1"/>
  <c r="F28" i="1"/>
  <c r="I28" i="1" s="1"/>
  <c r="L28" i="1" s="1"/>
  <c r="F24" i="1"/>
  <c r="I24" i="1" s="1"/>
  <c r="L24" i="1" s="1"/>
  <c r="F20" i="1"/>
  <c r="I20" i="1" s="1"/>
  <c r="L20" i="1" s="1"/>
  <c r="F16" i="1"/>
  <c r="I16" i="1" s="1"/>
  <c r="F12" i="1"/>
  <c r="I12" i="1" s="1"/>
  <c r="L12" i="1" s="1"/>
  <c r="F31" i="1" l="1"/>
  <c r="G31" i="1"/>
  <c r="L27" i="1"/>
  <c r="G32" i="1"/>
  <c r="L7" i="1"/>
  <c r="J32" i="1"/>
  <c r="J31" i="1"/>
  <c r="L19" i="1"/>
  <c r="L13" i="1"/>
  <c r="L6" i="1"/>
  <c r="L23" i="1"/>
  <c r="K32" i="1"/>
  <c r="K31" i="1"/>
  <c r="L17" i="1"/>
  <c r="L10" i="1"/>
  <c r="H32" i="1"/>
  <c r="L21" i="1"/>
  <c r="L14" i="1"/>
  <c r="F32" i="1"/>
  <c r="H31" i="1"/>
  <c r="L16" i="1"/>
  <c r="L25" i="1"/>
  <c r="L18" i="1"/>
  <c r="I31" i="1"/>
  <c r="L5" i="1"/>
  <c r="I32" i="1"/>
  <c r="L32" i="1" l="1"/>
  <c r="L31" i="1"/>
</calcChain>
</file>

<file path=xl/sharedStrings.xml><?xml version="1.0" encoding="utf-8"?>
<sst xmlns="http://schemas.openxmlformats.org/spreadsheetml/2006/main" count="44" uniqueCount="38">
  <si>
    <t>Kant Nr</t>
  </si>
  <si>
    <t>Kanton</t>
  </si>
  <si>
    <t>Teilindikatoren</t>
  </si>
  <si>
    <t>Standardisierte Teilindikatoren</t>
  </si>
  <si>
    <t>Gewichtete standardisierte Teilindikatoren</t>
  </si>
  <si>
    <t>Lastenindex</t>
  </si>
  <si>
    <t>Armut</t>
  </si>
  <si>
    <t>Alter</t>
  </si>
  <si>
    <t>Ausländer-integration</t>
  </si>
  <si>
    <t>Gewicht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</si>
  <si>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</si>
  <si>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</si>
  <si>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</si>
  <si>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</si>
  <si>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</si>
  <si>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</si>
  <si>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</si>
  <si>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</si>
  <si>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</si>
  <si>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</si>
  <si>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</si>
  <si>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</si>
  <si>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</si>
  <si>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</si>
  <si>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</si>
  <si>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</si>
  <si>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</si>
  <si>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</si>
  <si>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</si>
  <si>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</si>
  <si>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</si>
  <si>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</si>
  <si>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</si>
  <si>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</si>
  <si>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</si>
  <si>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</si>
  <si>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>Mittelwert</t>
  </si>
  <si>
    <t>Standardabweichung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</si>
</sst>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0" formatCode="0.000"/>
    <numFmt numFmtId="171" formatCode="0.0%"/>
  </numFmts>
  <fonts count="4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right" wrapText="1"/>
    </xf>
    <xf numFmtId="0" fontId="0" fillId="0" borderId="1" xfId="0" applyBorder="1"/>
    <xf numFmtId="170" fontId="3" fillId="0" borderId="1" xfId="0" applyNumberFormat="1" applyFont="1" applyBorder="1"/>
    <xf numFmtId="171" fontId="0" fillId="0" borderId="1" xfId="0" applyNumberFormat="1" applyBorder="1"/>
    <xf numFmtId="170" fontId="0" fillId="0" borderId="1" xfId="0" applyNumberFormat="1" applyBorder="1"/>
    <xf numFmtId="171" fontId="2" fillId="0" borderId="1" xfId="0" applyNumberFormat="1" applyFont="1" applyBorder="1"/>
    <xf numFmtId="170" fontId="2" fillId="0" borderId="1" xfId="0" applyNumberFormat="1" applyFont="1" applyBorder="1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A9CCB-3CF0-452B-9767-71267D91B0A9}">
  <dimension ref="A2:L32"/>
  <sheetViews>
    <sheetView tabSelected="1" zoomScale="85" workbookViewId="0">
      <selection activeCell="I4" sqref="I4:K4"/>
    </sheetView>
  </sheetViews>
  <sheetFormatPr baseColWidth="10" defaultRowHeight="12.5" x14ac:dyDescent="0.25"/>
  <cols>
    <col min="1" max="1" width="8.26953125" style="11" customWidth="1"/>
    <col min="2" max="2" width="22.26953125" style="11" customWidth="1"/>
    <col min="3" max="3" width="14.453125" customWidth="1"/>
    <col min="4" max="4" width="12" customWidth="1"/>
    <col min="5" max="5" width="14.54296875" customWidth="1"/>
    <col min="9" max="11" width="15.26953125" customWidth="1"/>
    <col min="12" max="12" width="13.1796875" customWidth="1"/>
  </cols>
  <sheetData>
    <row r="2" spans="1:12" ht="13" x14ac:dyDescent="0.3">
      <c r="A2" s="1" t="s">
        <v>0</v>
      </c>
      <c r="B2" s="1" t="s">
        <v>1</v>
      </c>
      <c r="C2" s="12" t="s">
        <v>2</v>
      </c>
      <c r="D2" s="12"/>
      <c r="E2" s="12"/>
      <c r="F2" s="12" t="s">
        <v>3</v>
      </c>
      <c r="G2" s="12"/>
      <c r="H2" s="12"/>
      <c r="I2" s="12" t="s">
        <v>4</v>
      </c>
      <c r="J2" s="12"/>
      <c r="K2" s="12"/>
      <c r="L2" s="12" t="s">
        <v>5</v>
      </c>
    </row>
    <row r="3" spans="1:12" ht="26" x14ac:dyDescent="0.3">
      <c r="A3" s="2"/>
      <c r="B3" s="2"/>
      <c r="C3" s="3" t="s">
        <v>6</v>
      </c>
      <c r="D3" s="3" t="s">
        <v>7</v>
      </c>
      <c r="E3" s="3" t="s">
        <v>8</v>
      </c>
      <c r="F3" s="3" t="s">
        <v>6</v>
      </c>
      <c r="G3" s="3" t="s">
        <v>7</v>
      </c>
      <c r="H3" s="3" t="s">
        <v>8</v>
      </c>
      <c r="I3" s="3" t="s">
        <v>6</v>
      </c>
      <c r="J3" s="3" t="s">
        <v>7</v>
      </c>
      <c r="K3" s="3" t="s">
        <v>8</v>
      </c>
      <c r="L3" s="12"/>
    </row>
    <row r="4" spans="1:12" ht="13" x14ac:dyDescent="0.3">
      <c r="A4" s="2"/>
      <c r="B4" s="4" t="s">
        <v>9</v>
      </c>
      <c r="C4" s="5"/>
      <c r="D4" s="5"/>
      <c r="E4" s="5"/>
      <c r="F4" s="5"/>
      <c r="G4" s="5"/>
      <c r="H4" s="5"/>
      <c r="I4" s="6">
        <v>0.51954867560273232</v>
      </c>
      <c r="J4" s="6">
        <v>0.23477615018529338</v>
      </c>
      <c r="K4" s="6">
        <v>0.47267260877725176</v>
      </c>
      <c r="L4" s="5"/>
    </row>
    <row r="5" spans="1:12" x14ac:dyDescent="0.25">
      <c r="A5" s="2">
        <v>1</v>
      </c>
      <c r="B5" s="2" t="s">
        <v>10</v>
      </c>
      <c r="C5" s="8">
        <v>0.15228801849324022</v>
      </c>
      <c r="D5" s="7">
        <v>4.1045502966344481E-2</v>
      </c>
      <c r="E5" s="7">
        <v>7.8774601016683085E-2</v>
      </c>
      <c r="F5" s="8">
        <f>(C5-C$31)/C$32</f>
        <v>0.15228801849324031</v>
      </c>
      <c r="G5" s="8">
        <f>(D5-D$31)/D$32</f>
        <v>-0.17134942725610083</v>
      </c>
      <c r="H5" s="8">
        <f>(E5-E$31)/E$32</f>
        <v>0.86669351450732934</v>
      </c>
      <c r="I5" s="8">
        <f t="shared" ref="I5:I30" si="0">I$4*F5</f>
        <v>7.9121038318327411E-2</v>
      </c>
      <c r="J5" s="8">
        <f t="shared" ref="J5:J30" si="1">J$4*G5</f>
        <v>-4.0228758867642329E-2</v>
      </c>
      <c r="K5" s="8">
        <f t="shared" ref="K5:K30" si="2">K$4*H5</f>
        <v>0.40966228451250425</v>
      </c>
      <c r="L5" s="8">
        <f>SUM(I5:K5)</f>
        <v>0.44855456396318932</v>
      </c>
    </row>
    <row r="6" spans="1:12" x14ac:dyDescent="0.25">
      <c r="A6" s="2">
        <v>2</v>
      </c>
      <c r="B6" s="2" t="s">
        <v>11</v>
      </c>
      <c r="C6" s="8">
        <v>-0.10291759998505601</v>
      </c>
      <c r="D6" s="7">
        <v>5.0728619585548078E-2</v>
      </c>
      <c r="E6" s="7">
        <v>4.5846498504718329E-2</v>
      </c>
      <c r="F6" s="8">
        <f t="shared" ref="F6:F30" si="3">(C6-C$31)/C$32</f>
        <v>-0.10291759998505592</v>
      </c>
      <c r="G6" s="8">
        <f t="shared" ref="G6:G30" si="4">(D6-D$31)/D$32</f>
        <v>1.1190323277450673</v>
      </c>
      <c r="H6" s="8">
        <f t="shared" ref="H6:H30" si="5">(E6-E$31)/E$32</f>
        <v>-0.87216748088562412</v>
      </c>
      <c r="I6" s="8">
        <f t="shared" si="0"/>
        <v>-5.3470702768447592E-2</v>
      </c>
      <c r="J6" s="8">
        <f t="shared" si="1"/>
        <v>0.26272210184087436</v>
      </c>
      <c r="K6" s="8">
        <f t="shared" si="2"/>
        <v>-0.41224967848089183</v>
      </c>
      <c r="L6" s="8">
        <f t="shared" ref="L6:L30" si="6">SUM(I6:K6)</f>
        <v>-0.20299827940846507</v>
      </c>
    </row>
    <row r="7" spans="1:12" x14ac:dyDescent="0.25">
      <c r="A7" s="2">
        <v>3</v>
      </c>
      <c r="B7" s="2" t="s">
        <v>12</v>
      </c>
      <c r="C7" s="8">
        <v>-0.12595893453545465</v>
      </c>
      <c r="D7" s="7">
        <v>3.8115291542982196E-2</v>
      </c>
      <c r="E7" s="7">
        <v>6.583965921655234E-2</v>
      </c>
      <c r="F7" s="8">
        <f t="shared" si="3"/>
        <v>-0.12595893453545456</v>
      </c>
      <c r="G7" s="8">
        <f t="shared" si="4"/>
        <v>-0.56183231698026459</v>
      </c>
      <c r="H7" s="8">
        <f t="shared" si="5"/>
        <v>0.18362755995520927</v>
      </c>
      <c r="I7" s="8">
        <f t="shared" si="0"/>
        <v>-6.5441797618226674E-2</v>
      </c>
      <c r="J7" s="8">
        <f t="shared" si="1"/>
        <v>-0.13190482843030996</v>
      </c>
      <c r="K7" s="8">
        <f t="shared" si="2"/>
        <v>8.6795717807429978E-2</v>
      </c>
      <c r="L7" s="8">
        <f t="shared" si="6"/>
        <v>-0.11055090824110667</v>
      </c>
    </row>
    <row r="8" spans="1:12" x14ac:dyDescent="0.25">
      <c r="A8" s="2">
        <v>4</v>
      </c>
      <c r="B8" s="2" t="s">
        <v>13</v>
      </c>
      <c r="C8" s="8">
        <v>-1.1371287665707419</v>
      </c>
      <c r="D8" s="7">
        <v>4.6410608139003204E-2</v>
      </c>
      <c r="E8" s="7">
        <v>2.8720850480109739E-2</v>
      </c>
      <c r="F8" s="8">
        <f t="shared" si="3"/>
        <v>-1.1371287665707419</v>
      </c>
      <c r="G8" s="8">
        <f t="shared" si="4"/>
        <v>0.54360982612430553</v>
      </c>
      <c r="H8" s="8">
        <f t="shared" si="5"/>
        <v>-1.776535455323256</v>
      </c>
      <c r="I8" s="8">
        <f t="shared" si="0"/>
        <v>-0.59079374466159751</v>
      </c>
      <c r="J8" s="8">
        <f t="shared" si="1"/>
        <v>0.12762662218036117</v>
      </c>
      <c r="K8" s="8">
        <f t="shared" si="2"/>
        <v>-0.83971964825292622</v>
      </c>
      <c r="L8" s="8">
        <f t="shared" si="6"/>
        <v>-1.3028867707341627</v>
      </c>
    </row>
    <row r="9" spans="1:12" x14ac:dyDescent="0.25">
      <c r="A9" s="2">
        <v>5</v>
      </c>
      <c r="B9" s="2" t="s">
        <v>14</v>
      </c>
      <c r="C9" s="8">
        <v>-0.7604638727757127</v>
      </c>
      <c r="D9" s="7">
        <v>3.2446062896148223E-2</v>
      </c>
      <c r="E9" s="7">
        <v>6.2576182350073131E-2</v>
      </c>
      <c r="F9" s="8">
        <f t="shared" si="3"/>
        <v>-0.76046387277571259</v>
      </c>
      <c r="G9" s="8">
        <f t="shared" si="4"/>
        <v>-1.3173193671203458</v>
      </c>
      <c r="H9" s="8">
        <f t="shared" si="5"/>
        <v>1.1290492235441832E-2</v>
      </c>
      <c r="I9" s="8">
        <f t="shared" si="0"/>
        <v>-0.39509799794434619</v>
      </c>
      <c r="J9" s="8">
        <f t="shared" si="1"/>
        <v>-0.30927516957704193</v>
      </c>
      <c r="K9" s="8">
        <f t="shared" si="2"/>
        <v>5.3367064193055955E-3</v>
      </c>
      <c r="L9" s="8">
        <f t="shared" si="6"/>
        <v>-0.69903646110208251</v>
      </c>
    </row>
    <row r="10" spans="1:12" x14ac:dyDescent="0.25">
      <c r="A10" s="2">
        <v>6</v>
      </c>
      <c r="B10" s="2" t="s">
        <v>15</v>
      </c>
      <c r="C10" s="8">
        <v>-0.86545168158910557</v>
      </c>
      <c r="D10" s="7">
        <v>3.9873921292612767E-2</v>
      </c>
      <c r="E10" s="7">
        <v>5.3246832731501319E-2</v>
      </c>
      <c r="F10" s="8">
        <f t="shared" si="3"/>
        <v>-0.86545168158910546</v>
      </c>
      <c r="G10" s="8">
        <f t="shared" si="4"/>
        <v>-0.32747556677598971</v>
      </c>
      <c r="H10" s="8">
        <f t="shared" si="5"/>
        <v>-0.48137203389171856</v>
      </c>
      <c r="I10" s="8">
        <f t="shared" si="0"/>
        <v>-0.44964427496777731</v>
      </c>
      <c r="J10" s="8">
        <f t="shared" si="1"/>
        <v>-7.6883452847413838E-2</v>
      </c>
      <c r="K10" s="8">
        <f t="shared" si="2"/>
        <v>-0.22753137505201027</v>
      </c>
      <c r="L10" s="8">
        <f t="shared" si="6"/>
        <v>-0.75405910286720146</v>
      </c>
    </row>
    <row r="11" spans="1:12" x14ac:dyDescent="0.25">
      <c r="A11" s="2">
        <v>7</v>
      </c>
      <c r="B11" s="2" t="s">
        <v>16</v>
      </c>
      <c r="C11" s="8">
        <v>-1.1548626444595942</v>
      </c>
      <c r="D11" s="7">
        <v>3.370757248170049E-2</v>
      </c>
      <c r="E11" s="7">
        <v>4.4674255646148638E-2</v>
      </c>
      <c r="F11" s="8">
        <f t="shared" si="3"/>
        <v>-1.1548626444595942</v>
      </c>
      <c r="G11" s="8">
        <f t="shared" si="4"/>
        <v>-1.1492093445964597</v>
      </c>
      <c r="H11" s="8">
        <f t="shared" si="5"/>
        <v>-0.93407105954321956</v>
      </c>
      <c r="I11" s="8">
        <f t="shared" si="0"/>
        <v>-0.60000735743205125</v>
      </c>
      <c r="J11" s="8">
        <f t="shared" si="1"/>
        <v>-0.26980694568132102</v>
      </c>
      <c r="K11" s="8">
        <f t="shared" si="2"/>
        <v>-0.44150980449762522</v>
      </c>
      <c r="L11" s="8">
        <f t="shared" si="6"/>
        <v>-1.3113241076109974</v>
      </c>
    </row>
    <row r="12" spans="1:12" x14ac:dyDescent="0.25">
      <c r="A12" s="2">
        <v>8</v>
      </c>
      <c r="B12" s="2" t="s">
        <v>17</v>
      </c>
      <c r="C12" s="8">
        <v>-0.3797823191158316</v>
      </c>
      <c r="D12" s="7">
        <v>4.9534226501988694E-2</v>
      </c>
      <c r="E12" s="7">
        <v>6.2356081222524597E-2</v>
      </c>
      <c r="F12" s="8">
        <f t="shared" si="3"/>
        <v>-0.37978231911583149</v>
      </c>
      <c r="G12" s="8">
        <f t="shared" si="4"/>
        <v>0.95986631705507375</v>
      </c>
      <c r="H12" s="8">
        <f t="shared" si="5"/>
        <v>-3.3256638438265322E-4</v>
      </c>
      <c r="I12" s="8">
        <f t="shared" si="0"/>
        <v>-0.19731540091396449</v>
      </c>
      <c r="J12" s="8">
        <f t="shared" si="1"/>
        <v>0.22535371861072642</v>
      </c>
      <c r="K12" s="8">
        <f t="shared" si="2"/>
        <v>-1.5719502049776698E-4</v>
      </c>
      <c r="L12" s="8">
        <f t="shared" si="6"/>
        <v>2.7881122676264167E-2</v>
      </c>
    </row>
    <row r="13" spans="1:12" x14ac:dyDescent="0.25">
      <c r="A13" s="2">
        <v>9</v>
      </c>
      <c r="B13" s="2" t="s">
        <v>18</v>
      </c>
      <c r="C13" s="8">
        <v>-0.55535537842672211</v>
      </c>
      <c r="D13" s="7">
        <v>3.0023163271366633E-2</v>
      </c>
      <c r="E13" s="7">
        <v>7.5963651481855438E-2</v>
      </c>
      <c r="F13" s="8">
        <f t="shared" si="3"/>
        <v>-0.555355378426722</v>
      </c>
      <c r="G13" s="8">
        <f t="shared" si="4"/>
        <v>-1.6401973818100501</v>
      </c>
      <c r="H13" s="8">
        <f t="shared" si="5"/>
        <v>0.71825342433348116</v>
      </c>
      <c r="I13" s="8">
        <f t="shared" si="0"/>
        <v>-0.28853415135045762</v>
      </c>
      <c r="J13" s="8">
        <f t="shared" si="1"/>
        <v>-0.38507922684536133</v>
      </c>
      <c r="K13" s="8">
        <f t="shared" si="2"/>
        <v>0.33949871984290092</v>
      </c>
      <c r="L13" s="8">
        <f t="shared" si="6"/>
        <v>-0.33411465835291798</v>
      </c>
    </row>
    <row r="14" spans="1:12" x14ac:dyDescent="0.25">
      <c r="A14" s="2">
        <v>10</v>
      </c>
      <c r="B14" s="2" t="s">
        <v>19</v>
      </c>
      <c r="C14" s="8">
        <v>0.14049941123525211</v>
      </c>
      <c r="D14" s="7">
        <v>3.5474891715451921E-2</v>
      </c>
      <c r="E14" s="7">
        <v>6.7063605989872641E-2</v>
      </c>
      <c r="F14" s="8">
        <f t="shared" si="3"/>
        <v>0.1404994112352522</v>
      </c>
      <c r="G14" s="8">
        <f t="shared" si="4"/>
        <v>-0.91369462509253874</v>
      </c>
      <c r="H14" s="8">
        <f t="shared" si="5"/>
        <v>0.24826150914163447</v>
      </c>
      <c r="I14" s="8">
        <f t="shared" si="0"/>
        <v>7.2996283030238931E-2</v>
      </c>
      <c r="J14" s="8">
        <f t="shared" si="1"/>
        <v>-0.21451370652422119</v>
      </c>
      <c r="K14" s="8">
        <f t="shared" si="2"/>
        <v>0.11734641518495391</v>
      </c>
      <c r="L14" s="8">
        <f t="shared" si="6"/>
        <v>-2.4171008309028366E-2</v>
      </c>
    </row>
    <row r="15" spans="1:12" x14ac:dyDescent="0.25">
      <c r="A15" s="2">
        <v>11</v>
      </c>
      <c r="B15" s="2" t="s">
        <v>20</v>
      </c>
      <c r="C15" s="8">
        <v>-0.28690167034589914</v>
      </c>
      <c r="D15" s="7">
        <v>4.2105649422662927E-2</v>
      </c>
      <c r="E15" s="7">
        <v>5.4855176462913435E-2</v>
      </c>
      <c r="F15" s="8">
        <f t="shared" si="3"/>
        <v>-0.28690167034589903</v>
      </c>
      <c r="G15" s="8">
        <f t="shared" si="4"/>
        <v>-3.0073255682430505E-2</v>
      </c>
      <c r="H15" s="8">
        <f t="shared" si="5"/>
        <v>-0.39643892301109357</v>
      </c>
      <c r="I15" s="8">
        <f t="shared" si="0"/>
        <v>-0.14905938285642353</v>
      </c>
      <c r="J15" s="8">
        <f t="shared" si="1"/>
        <v>-7.0604831926590313E-3</v>
      </c>
      <c r="K15" s="8">
        <f t="shared" si="2"/>
        <v>-0.18738581996049766</v>
      </c>
      <c r="L15" s="8">
        <f t="shared" si="6"/>
        <v>-0.3435056860095802</v>
      </c>
    </row>
    <row r="16" spans="1:12" x14ac:dyDescent="0.25">
      <c r="A16" s="2">
        <v>12</v>
      </c>
      <c r="B16" s="2" t="s">
        <v>21</v>
      </c>
      <c r="C16" s="8">
        <v>1.2394224111347936</v>
      </c>
      <c r="D16" s="7">
        <v>6.4310957853584247E-2</v>
      </c>
      <c r="E16" s="7">
        <v>9.355442459604546E-2</v>
      </c>
      <c r="F16" s="8">
        <f t="shared" si="3"/>
        <v>1.2394224111347936</v>
      </c>
      <c r="G16" s="8">
        <f t="shared" si="4"/>
        <v>2.9290282392442233</v>
      </c>
      <c r="H16" s="8">
        <f t="shared" si="5"/>
        <v>1.6471836363296823</v>
      </c>
      <c r="I16" s="8">
        <f t="shared" si="0"/>
        <v>0.64394027221742722</v>
      </c>
      <c r="J16" s="8">
        <f t="shared" si="1"/>
        <v>0.68766597379376715</v>
      </c>
      <c r="K16" s="8">
        <f t="shared" si="2"/>
        <v>0.77857858651915091</v>
      </c>
      <c r="L16" s="8">
        <f t="shared" si="6"/>
        <v>2.1101848325303454</v>
      </c>
    </row>
    <row r="17" spans="1:12" x14ac:dyDescent="0.25">
      <c r="A17" s="2">
        <v>13</v>
      </c>
      <c r="B17" s="2" t="s">
        <v>22</v>
      </c>
      <c r="C17" s="8">
        <v>-0.18110182547001616</v>
      </c>
      <c r="D17" s="7">
        <v>3.7038030051745996E-2</v>
      </c>
      <c r="E17" s="7">
        <v>5.0930163970844523E-2</v>
      </c>
      <c r="F17" s="8">
        <f t="shared" si="3"/>
        <v>-0.18110182547001608</v>
      </c>
      <c r="G17" s="8">
        <f t="shared" si="4"/>
        <v>-0.70538925513587192</v>
      </c>
      <c r="H17" s="8">
        <f t="shared" si="5"/>
        <v>-0.60371023864213469</v>
      </c>
      <c r="I17" s="8">
        <f t="shared" si="0"/>
        <v>-9.4091213572184029E-2</v>
      </c>
      <c r="J17" s="8">
        <f t="shared" si="1"/>
        <v>-0.16560857370287169</v>
      </c>
      <c r="K17" s="8">
        <f t="shared" si="2"/>
        <v>-0.28535729344451505</v>
      </c>
      <c r="L17" s="8">
        <f t="shared" si="6"/>
        <v>-0.54505708071957071</v>
      </c>
    </row>
    <row r="18" spans="1:12" x14ac:dyDescent="0.25">
      <c r="A18" s="2">
        <v>14</v>
      </c>
      <c r="B18" s="2" t="s">
        <v>23</v>
      </c>
      <c r="C18" s="8">
        <v>-1.1771643367148314E-2</v>
      </c>
      <c r="D18" s="7">
        <v>5.0144068606699531E-2</v>
      </c>
      <c r="E18" s="7">
        <v>6.4072976553004951E-2</v>
      </c>
      <c r="F18" s="8">
        <f t="shared" si="3"/>
        <v>-1.1771643367148223E-2</v>
      </c>
      <c r="G18" s="8">
        <f t="shared" si="4"/>
        <v>1.0411344826981204</v>
      </c>
      <c r="H18" s="8">
        <f t="shared" si="5"/>
        <v>9.0332916762111817E-2</v>
      </c>
      <c r="I18" s="8">
        <f t="shared" si="0"/>
        <v>-6.1159417210695476E-3</v>
      </c>
      <c r="J18" s="8">
        <f t="shared" si="1"/>
        <v>0.24443354567302164</v>
      </c>
      <c r="K18" s="8">
        <f t="shared" si="2"/>
        <v>4.2697895424405725E-2</v>
      </c>
      <c r="L18" s="8">
        <f t="shared" si="6"/>
        <v>0.28101549937635784</v>
      </c>
    </row>
    <row r="19" spans="1:12" x14ac:dyDescent="0.25">
      <c r="A19" s="2">
        <v>15</v>
      </c>
      <c r="B19" s="2" t="s">
        <v>24</v>
      </c>
      <c r="C19" s="8">
        <v>-0.65236727647034809</v>
      </c>
      <c r="D19" s="7">
        <v>4.9362038465881289E-2</v>
      </c>
      <c r="E19" s="7">
        <v>4.3076517746245623E-2</v>
      </c>
      <c r="F19" s="8">
        <f t="shared" si="3"/>
        <v>-0.65236727647034798</v>
      </c>
      <c r="G19" s="8">
        <f t="shared" si="4"/>
        <v>0.93692036804297218</v>
      </c>
      <c r="H19" s="8">
        <f t="shared" si="5"/>
        <v>-1.0184440996840203</v>
      </c>
      <c r="I19" s="8">
        <f t="shared" si="0"/>
        <v>-0.33893655449673082</v>
      </c>
      <c r="J19" s="8">
        <f t="shared" si="1"/>
        <v>0.2199665570393172</v>
      </c>
      <c r="K19" s="8">
        <f t="shared" si="2"/>
        <v>-0.48139062949144529</v>
      </c>
      <c r="L19" s="8">
        <f t="shared" si="6"/>
        <v>-0.60036062694885894</v>
      </c>
    </row>
    <row r="20" spans="1:12" x14ac:dyDescent="0.25">
      <c r="A20" s="2">
        <v>16</v>
      </c>
      <c r="B20" s="2" t="s">
        <v>25</v>
      </c>
      <c r="C20" s="8">
        <v>-1.373757733929901</v>
      </c>
      <c r="D20" s="7">
        <v>4.1062963210255723E-2</v>
      </c>
      <c r="E20" s="7">
        <v>4.2732189357014089E-2</v>
      </c>
      <c r="F20" s="8">
        <f t="shared" si="3"/>
        <v>-1.373757733929901</v>
      </c>
      <c r="G20" s="8">
        <f t="shared" si="4"/>
        <v>-0.16902265778022207</v>
      </c>
      <c r="H20" s="8">
        <f t="shared" si="5"/>
        <v>-1.0366273279894971</v>
      </c>
      <c r="I20" s="8">
        <f t="shared" si="0"/>
        <v>-0.71373401126229075</v>
      </c>
      <c r="J20" s="8">
        <f t="shared" si="1"/>
        <v>-3.9682488887726866E-2</v>
      </c>
      <c r="K20" s="8">
        <f t="shared" si="2"/>
        <v>-0.48998534345058742</v>
      </c>
      <c r="L20" s="8">
        <f t="shared" si="6"/>
        <v>-1.2434018436006049</v>
      </c>
    </row>
    <row r="21" spans="1:12" x14ac:dyDescent="0.25">
      <c r="A21" s="2">
        <v>17</v>
      </c>
      <c r="B21" s="2" t="s">
        <v>26</v>
      </c>
      <c r="C21" s="8">
        <v>-4.971226280673241E-2</v>
      </c>
      <c r="D21" s="7">
        <v>4.0507480613993251E-2</v>
      </c>
      <c r="E21" s="7">
        <v>6.8985921961386962E-2</v>
      </c>
      <c r="F21" s="8">
        <f t="shared" si="3"/>
        <v>-4.971226280673232E-2</v>
      </c>
      <c r="G21" s="8">
        <f t="shared" si="4"/>
        <v>-0.24304682124183369</v>
      </c>
      <c r="H21" s="8">
        <f t="shared" si="5"/>
        <v>0.34977480655901783</v>
      </c>
      <c r="I21" s="8">
        <f t="shared" si="0"/>
        <v>-2.5827940302452744E-2</v>
      </c>
      <c r="J21" s="8">
        <f t="shared" si="1"/>
        <v>-5.70615970059309E-2</v>
      </c>
      <c r="K21" s="8">
        <f t="shared" si="2"/>
        <v>0.16532897030080954</v>
      </c>
      <c r="L21" s="8">
        <f t="shared" si="6"/>
        <v>8.2439432992425898E-2</v>
      </c>
    </row>
    <row r="22" spans="1:12" x14ac:dyDescent="0.25">
      <c r="A22" s="2">
        <v>18</v>
      </c>
      <c r="B22" s="2" t="s">
        <v>27</v>
      </c>
      <c r="C22" s="8">
        <v>-0.50458922093203673</v>
      </c>
      <c r="D22" s="7">
        <v>4.401673640167364E-2</v>
      </c>
      <c r="E22" s="7">
        <v>4.8125253070589825E-2</v>
      </c>
      <c r="F22" s="8">
        <f t="shared" si="3"/>
        <v>-0.50458922093203662</v>
      </c>
      <c r="G22" s="8">
        <f t="shared" si="4"/>
        <v>0.22460009659808206</v>
      </c>
      <c r="H22" s="8">
        <f t="shared" si="5"/>
        <v>-0.75183144174617611</v>
      </c>
      <c r="I22" s="8">
        <f t="shared" si="0"/>
        <v>-0.26215866145865413</v>
      </c>
      <c r="J22" s="8">
        <f t="shared" si="1"/>
        <v>5.2730746010542714E-2</v>
      </c>
      <c r="K22" s="8">
        <f t="shared" si="2"/>
        <v>-0.35537012893092745</v>
      </c>
      <c r="L22" s="8">
        <f t="shared" si="6"/>
        <v>-0.5647980443790388</v>
      </c>
    </row>
    <row r="23" spans="1:12" x14ac:dyDescent="0.25">
      <c r="A23" s="2">
        <v>19</v>
      </c>
      <c r="B23" s="2" t="s">
        <v>28</v>
      </c>
      <c r="C23" s="8">
        <v>-0.58423503907980312</v>
      </c>
      <c r="D23" s="7">
        <v>3.2733173662270264E-2</v>
      </c>
      <c r="E23" s="7">
        <v>6.2446165532129866E-2</v>
      </c>
      <c r="F23" s="8">
        <f t="shared" si="3"/>
        <v>-0.58423503907980301</v>
      </c>
      <c r="G23" s="8">
        <f t="shared" si="4"/>
        <v>-1.2790587007628276</v>
      </c>
      <c r="H23" s="8">
        <f t="shared" si="5"/>
        <v>4.4245887603022614E-3</v>
      </c>
      <c r="I23" s="8">
        <f t="shared" si="0"/>
        <v>-0.30353854079462222</v>
      </c>
      <c r="J23" s="8">
        <f t="shared" si="1"/>
        <v>-0.30029247762609984</v>
      </c>
      <c r="K23" s="8">
        <f t="shared" si="2"/>
        <v>2.0913819120985761E-3</v>
      </c>
      <c r="L23" s="8">
        <f t="shared" si="6"/>
        <v>-0.6017396365086235</v>
      </c>
    </row>
    <row r="24" spans="1:12" x14ac:dyDescent="0.25">
      <c r="A24" s="2">
        <v>20</v>
      </c>
      <c r="B24" s="2" t="s">
        <v>29</v>
      </c>
      <c r="C24" s="8">
        <v>-0.51142828163188925</v>
      </c>
      <c r="D24" s="7">
        <v>3.8811424765343591E-2</v>
      </c>
      <c r="E24" s="7">
        <v>5.7290342935768561E-2</v>
      </c>
      <c r="F24" s="8">
        <f t="shared" si="3"/>
        <v>-0.51142828163188914</v>
      </c>
      <c r="G24" s="8">
        <f t="shared" si="4"/>
        <v>-0.46906491114278387</v>
      </c>
      <c r="H24" s="8">
        <f t="shared" si="5"/>
        <v>-0.26784311353808204</v>
      </c>
      <c r="I24" s="8">
        <f t="shared" si="0"/>
        <v>-0.26571188638762921</v>
      </c>
      <c r="J24" s="8">
        <f t="shared" si="1"/>
        <v>-0.11012525402510952</v>
      </c>
      <c r="K24" s="8">
        <f t="shared" si="2"/>
        <v>-0.12660210321906687</v>
      </c>
      <c r="L24" s="8">
        <f t="shared" si="6"/>
        <v>-0.50243924363180559</v>
      </c>
    </row>
    <row r="25" spans="1:12" x14ac:dyDescent="0.25">
      <c r="A25" s="2">
        <v>21</v>
      </c>
      <c r="B25" s="2" t="s">
        <v>30</v>
      </c>
      <c r="C25" s="8">
        <v>1.8723095108693051</v>
      </c>
      <c r="D25" s="7">
        <v>4.9336379460400349E-2</v>
      </c>
      <c r="E25" s="7">
        <v>5.9818640249833611E-2</v>
      </c>
      <c r="F25" s="8">
        <f t="shared" si="3"/>
        <v>1.8723095108693051</v>
      </c>
      <c r="G25" s="8">
        <f t="shared" si="4"/>
        <v>0.93350102344286534</v>
      </c>
      <c r="H25" s="8">
        <f t="shared" si="5"/>
        <v>-0.1343292682569267</v>
      </c>
      <c r="I25" s="8">
        <f t="shared" si="0"/>
        <v>0.972755926690547</v>
      </c>
      <c r="J25" s="8">
        <f t="shared" si="1"/>
        <v>0.21916377647794724</v>
      </c>
      <c r="K25" s="8">
        <f t="shared" si="2"/>
        <v>-6.3493765662140822E-2</v>
      </c>
      <c r="L25" s="8">
        <f t="shared" si="6"/>
        <v>1.1284259375063534</v>
      </c>
    </row>
    <row r="26" spans="1:12" x14ac:dyDescent="0.25">
      <c r="A26" s="2">
        <v>22</v>
      </c>
      <c r="B26" s="2" t="s">
        <v>31</v>
      </c>
      <c r="C26" s="8">
        <v>1.3891865534399572</v>
      </c>
      <c r="D26" s="7">
        <v>4.376300041601331E-2</v>
      </c>
      <c r="E26" s="7">
        <v>9.1079714550865623E-2</v>
      </c>
      <c r="F26" s="8">
        <f t="shared" si="3"/>
        <v>1.3891865534399572</v>
      </c>
      <c r="G26" s="8">
        <f t="shared" si="4"/>
        <v>0.19078698669150576</v>
      </c>
      <c r="H26" s="8">
        <f t="shared" si="5"/>
        <v>1.5164996173854766</v>
      </c>
      <c r="I26" s="8">
        <f t="shared" si="0"/>
        <v>0.72175003400485416</v>
      </c>
      <c r="J26" s="8">
        <f t="shared" si="1"/>
        <v>4.4792234240884528E-2</v>
      </c>
      <c r="K26" s="8">
        <f t="shared" si="2"/>
        <v>0.71680783035929729</v>
      </c>
      <c r="L26" s="8">
        <f t="shared" si="6"/>
        <v>1.4833500986050359</v>
      </c>
    </row>
    <row r="27" spans="1:12" x14ac:dyDescent="0.25">
      <c r="A27" s="2">
        <v>23</v>
      </c>
      <c r="B27" s="2" t="s">
        <v>32</v>
      </c>
      <c r="C27" s="8">
        <v>-0.16266416767799818</v>
      </c>
      <c r="D27" s="7">
        <v>3.6811424507666501E-2</v>
      </c>
      <c r="E27" s="7">
        <v>6.8371770604736024E-2</v>
      </c>
      <c r="F27" s="8">
        <f t="shared" si="3"/>
        <v>-0.1626641676779981</v>
      </c>
      <c r="G27" s="8">
        <f t="shared" si="4"/>
        <v>-0.73558693540364739</v>
      </c>
      <c r="H27" s="8">
        <f t="shared" si="5"/>
        <v>0.31734281813940141</v>
      </c>
      <c r="I27" s="8">
        <f t="shared" si="0"/>
        <v>-8.4511952885124697E-2</v>
      </c>
      <c r="J27" s="8">
        <f t="shared" si="1"/>
        <v>-0.17269826882066641</v>
      </c>
      <c r="K27" s="8">
        <f t="shared" si="2"/>
        <v>0.14999925772667583</v>
      </c>
      <c r="L27" s="8">
        <f t="shared" si="6"/>
        <v>-0.10721096397911528</v>
      </c>
    </row>
    <row r="28" spans="1:12" x14ac:dyDescent="0.25">
      <c r="A28" s="2">
        <v>24</v>
      </c>
      <c r="B28" s="2" t="s">
        <v>33</v>
      </c>
      <c r="C28" s="8">
        <v>0.90005501708401148</v>
      </c>
      <c r="D28" s="7">
        <v>4.8548069808153911E-2</v>
      </c>
      <c r="E28" s="7">
        <v>7.2515295349131009E-2</v>
      </c>
      <c r="F28" s="8">
        <f t="shared" si="3"/>
        <v>0.90005501708401159</v>
      </c>
      <c r="G28" s="8">
        <f t="shared" si="4"/>
        <v>0.828450094846925</v>
      </c>
      <c r="H28" s="8">
        <f t="shared" si="5"/>
        <v>0.53615328736871648</v>
      </c>
      <c r="I28" s="8">
        <f t="shared" si="0"/>
        <v>0.46762239209559281</v>
      </c>
      <c r="J28" s="8">
        <f t="shared" si="1"/>
        <v>0.1945003238888022</v>
      </c>
      <c r="K28" s="8">
        <f t="shared" si="2"/>
        <v>0.25342497304507078</v>
      </c>
      <c r="L28" s="8">
        <f t="shared" si="6"/>
        <v>0.91554768902946582</v>
      </c>
    </row>
    <row r="29" spans="1:12" x14ac:dyDescent="0.25">
      <c r="A29" s="2">
        <v>25</v>
      </c>
      <c r="B29" s="2" t="s">
        <v>34</v>
      </c>
      <c r="C29" s="8">
        <v>2.9842690013352398</v>
      </c>
      <c r="D29" s="7">
        <v>3.9309217683949925E-2</v>
      </c>
      <c r="E29" s="7">
        <v>0.11760851800453559</v>
      </c>
      <c r="F29" s="8">
        <f t="shared" si="3"/>
        <v>2.9842690013352398</v>
      </c>
      <c r="G29" s="8">
        <f t="shared" si="4"/>
        <v>-0.40272853152462479</v>
      </c>
      <c r="H29" s="8">
        <f t="shared" si="5"/>
        <v>2.9174276411995064</v>
      </c>
      <c r="I29" s="8">
        <f t="shared" si="0"/>
        <v>1.5504730072860125</v>
      </c>
      <c r="J29" s="8">
        <f t="shared" si="1"/>
        <v>-9.4551054201127971E-2</v>
      </c>
      <c r="K29" s="8">
        <f t="shared" si="2"/>
        <v>1.3789881340846346</v>
      </c>
      <c r="L29" s="8">
        <f t="shared" si="6"/>
        <v>2.834910087169519</v>
      </c>
    </row>
    <row r="30" spans="1:12" x14ac:dyDescent="0.25">
      <c r="A30" s="2">
        <v>26</v>
      </c>
      <c r="B30" s="2" t="s">
        <v>35</v>
      </c>
      <c r="C30" s="8">
        <v>0.72242039557818882</v>
      </c>
      <c r="D30" s="7">
        <v>4.539387784709125E-2</v>
      </c>
      <c r="E30" s="7">
        <v>4.0896561729290584E-2</v>
      </c>
      <c r="F30" s="8">
        <f t="shared" si="3"/>
        <v>0.72242039557818893</v>
      </c>
      <c r="G30" s="8">
        <f t="shared" si="4"/>
        <v>0.4081193358168469</v>
      </c>
      <c r="H30" s="8">
        <f t="shared" si="5"/>
        <v>-1.1335628037811643</v>
      </c>
      <c r="I30" s="8">
        <f t="shared" si="0"/>
        <v>0.37533255975105007</v>
      </c>
      <c r="J30" s="8">
        <f t="shared" si="1"/>
        <v>9.5816686479258228E-2</v>
      </c>
      <c r="K30" s="8">
        <f t="shared" si="2"/>
        <v>-0.53580408767609888</v>
      </c>
      <c r="L30" s="8">
        <f t="shared" si="6"/>
        <v>-6.465484144579059E-2</v>
      </c>
    </row>
    <row r="31" spans="1:12" ht="13" x14ac:dyDescent="0.3">
      <c r="A31" s="2"/>
      <c r="B31" s="1" t="s">
        <v>36</v>
      </c>
      <c r="C31" s="10">
        <f t="shared" ref="C31:L31" si="7">AVERAGE(C5:C30)</f>
        <v>-8.9671859681262646E-17</v>
      </c>
      <c r="D31" s="9">
        <f t="shared" si="7"/>
        <v>4.2331321275789709E-2</v>
      </c>
      <c r="E31" s="9">
        <f t="shared" si="7"/>
        <v>6.2362378896706719E-2</v>
      </c>
      <c r="F31" s="10">
        <f t="shared" si="7"/>
        <v>0</v>
      </c>
      <c r="G31" s="10">
        <f t="shared" si="7"/>
        <v>-1.4731805519064577E-16</v>
      </c>
      <c r="H31" s="10">
        <f t="shared" si="7"/>
        <v>5.6365168942507944E-16</v>
      </c>
      <c r="I31" s="10">
        <f t="shared" si="7"/>
        <v>0</v>
      </c>
      <c r="J31" s="10">
        <f t="shared" si="7"/>
        <v>-3.6295752728130118E-17</v>
      </c>
      <c r="K31" s="10">
        <f t="shared" si="7"/>
        <v>2.8609593326879036E-16</v>
      </c>
      <c r="L31" s="10">
        <f t="shared" si="7"/>
        <v>2.4766513626253493E-16</v>
      </c>
    </row>
    <row r="32" spans="1:12" ht="11.25" customHeight="1" x14ac:dyDescent="0.3">
      <c r="A32" s="2"/>
      <c r="B32" s="1" t="s">
        <v>37</v>
      </c>
      <c r="C32" s="10">
        <f t="shared" ref="C32:L32" si="8">STDEV(C5:C30)</f>
        <v>1</v>
      </c>
      <c r="D32" s="9">
        <f t="shared" si="8"/>
        <v>7.5040712422308163E-3</v>
      </c>
      <c r="E32" s="9">
        <f t="shared" si="8"/>
        <v>1.893659274617495E-2</v>
      </c>
      <c r="F32" s="10">
        <f t="shared" si="8"/>
        <v>1</v>
      </c>
      <c r="G32" s="10">
        <f t="shared" si="8"/>
        <v>1.0000000000000004</v>
      </c>
      <c r="H32" s="10">
        <f t="shared" si="8"/>
        <v>0.99999999999999978</v>
      </c>
      <c r="I32" s="10">
        <f t="shared" si="8"/>
        <v>0.51954867560273243</v>
      </c>
      <c r="J32" s="10">
        <f t="shared" si="8"/>
        <v>0.23477615018529349</v>
      </c>
      <c r="K32" s="10">
        <f t="shared" si="8"/>
        <v>0.47267260877725159</v>
      </c>
      <c r="L32" s="10">
        <f t="shared" si="8"/>
        <v>0.99999999999999978</v>
      </c>
    </row>
  </sheetData>
  <mergeCells count="4">
    <mergeCell ref="C2:E2"/>
    <mergeCell ref="F2:H2"/>
    <mergeCell ref="I2:K2"/>
    <mergeCell ref="L2:L3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ZUSAMMENFASSUNG</vt:lpstr>
    </vt:vector>
  </TitlesOfParts>
  <Company>BIT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Fischer Roland EFV</dc:creator>
  <cp:lastModifiedBy>Gilliéron Martine EFV</cp:lastModifiedBy>
  <dcterms:created xsi:type="dcterms:W3CDTF">2007-04-20T14:41:54Z</dcterms:created>
  <dcterms:modified xsi:type="dcterms:W3CDTF">2025-05-05T14:33:32Z</dcterms:modified>
</cp:coreProperties>
</file>