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F12"/>
  <c r="F13" s="1"/>
  <c r="F15" s="1"/>
  <c r="B12"/>
  <c r="C8"/>
  <c r="C15" s="1"/>
  <c r="B20" s="1"/>
  <c r="F5"/>
  <c r="F6" s="1"/>
  <c r="F8" s="1"/>
  <c r="G20" s="1"/>
  <c r="B5"/>
  <c r="C4"/>
  <c r="C11" s="1"/>
  <c r="A1"/>
  <c r="J16" l="1"/>
  <c r="J15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<sst xmlns="http://schemas.openxmlformats.org/spreadsheetml/2006/main" count="23" uniqueCount="20">
  <si>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</si>
  <si>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</si>
  <si>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</si>
  <si>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</si>
  <si>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</si>
  <si>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</si>
  <si>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</si>
  <si>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</si>
  <si>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</si>
  <si>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</si>
  <si>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Mai 2008</t>
  </si>
  <si>
    <t>Umgebung</t>
  </si>
  <si>
    <t>Produktion</t>
  </si>
  <si>
    <t>WS</t>
  </si>
  <si>
    <t>FA_2009_20120423</t>
  </si>
  <si>
    <t>Typ</t>
  </si>
  <si>
    <t>Test</t>
  </si>
  <si>
    <t>SWS</t>
  </si>
  <si>
    <t>LA_2009_20120423_2Versuch</t>
  </si>
  <si>
    <t>RefJahr</t>
  </si>
</sst>
</file>

<file path=xl/styles.xml><?xml version="1.0" encoding="utf-8"?>
<styleSheet xmlns="http://schemas.openxmlformats.org/spreadsheetml/2006/main">
  <numFmts count="3">
    <numFmt numFmtId="166" formatCode="_ * #,##0_ ;_ * \-#,##0_ ;_ * &quot;-&quot;??_ ;_ @_ "/>
    <numFmt numFmtId="167" formatCode="0.0%"/>
    <numFmt numFmtId="168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6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6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6" fontId="4" fillId="2" borderId="15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6" fontId="4" fillId="0" borderId="3" xfId="0" applyNumberFormat="1" applyFont="1" applyFill="1" applyBorder="1"/>
    <xf numFmtId="167" fontId="0" fillId="0" borderId="4" xfId="0" applyNumberFormat="1" applyFont="1" applyFill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167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8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6" fontId="2" fillId="3" borderId="17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2009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2008</v>
      </c>
      <c r="D4" s="9"/>
      <c r="E4" s="9"/>
      <c r="F4" s="10">
        <v>341107820.23917902</v>
      </c>
    </row>
    <row r="5" spans="1:10" ht="18.75" customHeight="1">
      <c r="B5" s="11" t="str">
        <f>"+ Wachstum (LIK) "&amp;F18*100&amp;"%"</f>
        <v>+ Wachstum (LIK) 2.9%</v>
      </c>
      <c r="C5" s="12"/>
      <c r="D5" s="12"/>
      <c r="E5" s="12"/>
      <c r="F5" s="13">
        <f>F4*F18</f>
        <v>9892126.7869361918</v>
      </c>
    </row>
    <row r="6" spans="1:10" ht="18.75" customHeight="1">
      <c r="B6" s="14" t="s">
        <v>2</v>
      </c>
      <c r="C6" s="15"/>
      <c r="D6" s="15"/>
      <c r="E6" s="15"/>
      <c r="F6" s="16">
        <f>F4+F5</f>
        <v>350999947.02611518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2009</v>
      </c>
      <c r="D8" s="20"/>
      <c r="E8" s="20"/>
      <c r="F8" s="21">
        <f>F6+F7</f>
        <v>350999947.02611518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2008</v>
      </c>
      <c r="D11" s="9"/>
      <c r="E11" s="9"/>
      <c r="F11" s="10">
        <v>341107820.23917902</v>
      </c>
    </row>
    <row r="12" spans="1:10" ht="18.75" customHeight="1">
      <c r="B12" s="11" t="str">
        <f>"+ Wachstum (LIK) "&amp;F18*100&amp;"%"</f>
        <v>+ Wachstum (LIK) 2.9%</v>
      </c>
      <c r="C12" s="12"/>
      <c r="D12" s="12"/>
      <c r="E12" s="12"/>
      <c r="F12" s="13">
        <f>F11*F18</f>
        <v>9892126.7869361918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350999947.02611518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2009</v>
      </c>
      <c r="D15" s="24"/>
      <c r="E15" s="24"/>
      <c r="F15" s="25">
        <f>F13+F14</f>
        <v>350999947.02611518</v>
      </c>
      <c r="H15" s="26">
        <v>0.66666666666666696</v>
      </c>
      <c r="I15" s="27" t="s">
        <v>7</v>
      </c>
      <c r="J15" s="28">
        <f>H15*F15</f>
        <v>233999964.68407688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116999982.34203829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2.9000000000000001E-2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2009</v>
      </c>
      <c r="C20" s="34"/>
      <c r="D20" s="34"/>
      <c r="E20" s="35"/>
      <c r="F20" s="35"/>
      <c r="G20" s="50">
        <f>F8+F15</f>
        <v>701999894.05223036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2009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2012-04-23T12:33:53Z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