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4"/>
  </bookViews>
  <sheets>
    <sheet name="GLA_1" sheetId="1" r:id="rId1"/>
    <sheet name="GLA_2" sheetId="2" r:id="rId2"/>
    <sheet name="GLA_3" sheetId="3" r:id="rId3"/>
    <sheet name="GLA_4" sheetId="4" r:id="rId4"/>
    <sheet name="Zusammenfasssung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1/3 der Dotation des GLA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1/3 der Dotation des GLA</t>
        </r>
      </text>
    </comment>
  </commentList>
</comments>
</file>

<file path=xl/comments3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1/6 der Dotation des GLA</t>
        </r>
      </text>
    </comment>
  </commentList>
</comments>
</file>

<file path=xl/comments4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1/6 der Dotation des GLA</t>
        </r>
      </text>
    </comment>
  </commentList>
</comments>
</file>

<file path=xl/sharedStrings.xml><?xml version="1.0" encoding="utf-8"?>
<sst xmlns="http://schemas.openxmlformats.org/spreadsheetml/2006/main" count="173" uniqueCount="46">
  <si>
    <t>Dotation</t>
  </si>
  <si>
    <t>Kant Nr</t>
  </si>
  <si>
    <t>Kanton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</si>
  <si>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</si>
  <si>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</si>
  <si>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</si>
  <si>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</si>
  <si>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</si>
  <si>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</si>
  <si>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</si>
  <si>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</si>
  <si>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</si>
  <si>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</si>
  <si>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</si>
  <si>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</si>
  <si>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</si>
  <si>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</si>
  <si>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</si>
  <si>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</si>
  <si>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</si>
  <si>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</si>
  <si>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</si>
  <si>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</si>
  <si>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</si>
  <si>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</si>
  <si>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</si>
  <si>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</si>
  <si>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</si>
  <si>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</si>
  <si>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</si>
  <si>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</si>
  <si>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</si>
  <si>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</si>
  <si>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</si>
  <si>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</si>
  <si>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Produktive Fläche</t>
  </si>
  <si>
    <t>Indikator Höhenmedian Produktive Fläche</t>
  </si>
  <si>
    <t>Einwohner in Siedlungen mit weniger 200 Einwohnern</t>
  </si>
  <si>
    <t>Fläche</t>
  </si>
  <si>
    <t>GLA_1</t>
  </si>
  <si>
    <t>GLA_2</t>
  </si>
  <si>
    <t>GLA_3</t>
  </si>
  <si>
    <t>GLA_4</t>
  </si>
  <si>
    <t>Ständige Wohn-bevölkerung</t>
  </si>
  <si>
    <t>Arealstatistik 1.1.2006</t>
  </si>
  <si>
    <t>GLA_2004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</si>
</sst>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"/>
    <numFmt numFmtId="166" formatCode="0.0%"/>
    <numFmt numFmtId="167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Wohnh&#246;he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Haerteausgleich\Globalbilanz_2004_D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Flaeche_Gesamt_Produktiv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H&#246;henmediane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EW_Hauptsiedlungsgebiete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Daten\ST_KANTBEV_98_05_ABFR_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SQL Abfra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tationen"/>
      <sheetName val="Bilanz_vor_H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SQL Abfrag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SQL Abfra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Korrelation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l35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B1">
      <selection activeCell="E13" sqref="E13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281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  <col min="10" max="10" width="16.57421875" style="0" customWidth="1"/>
  </cols>
  <sheetData>
    <row r="1" ht="12.75"/>
    <row r="2" ht="13.5" thickBot="1"/>
    <row r="3" spans="7:8" ht="12.75">
      <c r="G3" s="2" t="s">
        <v>0</v>
      </c>
      <c r="H3" s="21">
        <v>102510797.28135917</v>
      </c>
    </row>
    <row r="4" spans="1:8" ht="12.75">
      <c r="A4" s="8"/>
      <c r="B4" s="8"/>
      <c r="C4" s="20">
        <v>2000</v>
      </c>
      <c r="D4" s="20">
        <v>2000</v>
      </c>
      <c r="E4" s="10"/>
      <c r="F4" s="10"/>
      <c r="G4" s="10"/>
      <c r="H4" s="10"/>
    </row>
    <row r="5" spans="1:10" ht="63.75">
      <c r="A5" s="11" t="s">
        <v>1</v>
      </c>
      <c r="B5" s="11" t="s">
        <v>2</v>
      </c>
      <c r="C5" s="12" t="s">
        <v>3</v>
      </c>
      <c r="D5" s="12" t="s">
        <v>4</v>
      </c>
      <c r="E5" s="9" t="s">
        <v>5</v>
      </c>
      <c r="F5" s="9" t="s">
        <v>6</v>
      </c>
      <c r="G5" s="12" t="s">
        <v>7</v>
      </c>
      <c r="H5" s="12" t="s">
        <v>8</v>
      </c>
      <c r="J5" s="2"/>
    </row>
    <row r="6" spans="1:10" ht="12.75">
      <c r="A6" s="8">
        <v>1</v>
      </c>
      <c r="B6" s="8" t="s">
        <v>9</v>
      </c>
      <c r="C6" s="19">
        <v>2080</v>
      </c>
      <c r="D6" s="19">
        <v>1247947</v>
      </c>
      <c r="E6" s="14">
        <f aca="true" t="shared" si="0" ref="E6:E32">C6/D6</f>
        <v>0.001666737449587202</v>
      </c>
      <c r="F6" s="15">
        <f aca="true" t="shared" si="1" ref="F6:F32">ROUND(E6/E$32*100,1)</f>
        <v>2.2</v>
      </c>
      <c r="G6" s="13">
        <f>IF(F6&gt;F$32,(F6-100)*C6,0)</f>
        <v>0</v>
      </c>
      <c r="H6" s="13">
        <f aca="true" t="shared" si="2" ref="H6:H31">G6/G$32*$H$3</f>
        <v>0</v>
      </c>
      <c r="J6" s="5"/>
    </row>
    <row r="7" spans="1:10" ht="12.75">
      <c r="A7" s="8">
        <v>2</v>
      </c>
      <c r="B7" s="8" t="s">
        <v>10</v>
      </c>
      <c r="C7" s="19">
        <v>93166</v>
      </c>
      <c r="D7" s="19">
        <v>957182</v>
      </c>
      <c r="E7" s="14">
        <f t="shared" si="0"/>
        <v>0.09733363143059523</v>
      </c>
      <c r="F7" s="15">
        <f t="shared" si="1"/>
        <v>128.6</v>
      </c>
      <c r="G7" s="13">
        <f aca="true" t="shared" si="3" ref="G7:G31">IF(F7&gt;F$32,(F7-100)*C7,0)</f>
        <v>2664547.5999999996</v>
      </c>
      <c r="H7" s="13">
        <f t="shared" si="2"/>
        <v>1874965.1680541865</v>
      </c>
      <c r="J7" s="5"/>
    </row>
    <row r="8" spans="1:10" ht="12.75">
      <c r="A8" s="8">
        <v>3</v>
      </c>
      <c r="B8" s="8" t="s">
        <v>11</v>
      </c>
      <c r="C8" s="19">
        <v>12285</v>
      </c>
      <c r="D8" s="19">
        <v>350512</v>
      </c>
      <c r="E8" s="14">
        <f t="shared" si="0"/>
        <v>0.0350487287168485</v>
      </c>
      <c r="F8" s="15">
        <f t="shared" si="1"/>
        <v>46.3</v>
      </c>
      <c r="G8" s="13">
        <f t="shared" si="3"/>
        <v>0</v>
      </c>
      <c r="H8" s="13">
        <f t="shared" si="2"/>
        <v>0</v>
      </c>
      <c r="J8" s="5"/>
    </row>
    <row r="9" spans="1:10" ht="12.75">
      <c r="A9" s="8">
        <v>4</v>
      </c>
      <c r="B9" s="8" t="s">
        <v>12</v>
      </c>
      <c r="C9" s="19">
        <v>6123</v>
      </c>
      <c r="D9" s="19">
        <v>34777</v>
      </c>
      <c r="E9" s="14">
        <f t="shared" si="0"/>
        <v>0.17606464042326825</v>
      </c>
      <c r="F9" s="15">
        <f t="shared" si="1"/>
        <v>232.6</v>
      </c>
      <c r="G9" s="13">
        <f t="shared" si="3"/>
        <v>811909.7999999999</v>
      </c>
      <c r="H9" s="13">
        <f t="shared" si="2"/>
        <v>571317.4704035466</v>
      </c>
      <c r="J9" s="5"/>
    </row>
    <row r="10" spans="1:10" ht="12.75">
      <c r="A10" s="8">
        <v>5</v>
      </c>
      <c r="B10" s="8" t="s">
        <v>13</v>
      </c>
      <c r="C10" s="19">
        <v>20946</v>
      </c>
      <c r="D10" s="19">
        <v>128710</v>
      </c>
      <c r="E10" s="14">
        <f t="shared" si="0"/>
        <v>0.16273793800015537</v>
      </c>
      <c r="F10" s="15">
        <f t="shared" si="1"/>
        <v>215</v>
      </c>
      <c r="G10" s="13">
        <f t="shared" si="3"/>
        <v>2408790</v>
      </c>
      <c r="H10" s="13">
        <f t="shared" si="2"/>
        <v>1694995.9337026835</v>
      </c>
      <c r="J10" s="5"/>
    </row>
    <row r="11" spans="1:10" ht="12.75">
      <c r="A11" s="8">
        <v>6</v>
      </c>
      <c r="B11" s="8" t="s">
        <v>14</v>
      </c>
      <c r="C11" s="19">
        <v>4838</v>
      </c>
      <c r="D11" s="19">
        <v>32427</v>
      </c>
      <c r="E11" s="14">
        <f t="shared" si="0"/>
        <v>0.14919665710673205</v>
      </c>
      <c r="F11" s="15">
        <f t="shared" si="1"/>
        <v>197.1</v>
      </c>
      <c r="G11" s="13">
        <f t="shared" si="3"/>
        <v>469769.8</v>
      </c>
      <c r="H11" s="13">
        <f t="shared" si="2"/>
        <v>330563.4367364208</v>
      </c>
      <c r="J11" s="5"/>
    </row>
    <row r="12" spans="1:10" ht="12.75">
      <c r="A12" s="8">
        <v>7</v>
      </c>
      <c r="B12" s="8" t="s">
        <v>15</v>
      </c>
      <c r="C12" s="19">
        <v>923</v>
      </c>
      <c r="D12" s="19">
        <v>37235</v>
      </c>
      <c r="E12" s="14">
        <f t="shared" si="0"/>
        <v>0.02478850543843158</v>
      </c>
      <c r="F12" s="15">
        <f t="shared" si="1"/>
        <v>32.7</v>
      </c>
      <c r="G12" s="13">
        <f t="shared" si="3"/>
        <v>0</v>
      </c>
      <c r="H12" s="13">
        <f t="shared" si="2"/>
        <v>0</v>
      </c>
      <c r="J12" s="5"/>
    </row>
    <row r="13" spans="1:10" ht="12.75">
      <c r="A13" s="8">
        <v>8</v>
      </c>
      <c r="B13" s="8" t="s">
        <v>16</v>
      </c>
      <c r="C13" s="19">
        <v>2466</v>
      </c>
      <c r="D13" s="19">
        <v>38183</v>
      </c>
      <c r="E13" s="14">
        <f t="shared" si="0"/>
        <v>0.06458371526595605</v>
      </c>
      <c r="F13" s="15">
        <f t="shared" si="1"/>
        <v>85.3</v>
      </c>
      <c r="G13" s="13">
        <f t="shared" si="3"/>
        <v>0</v>
      </c>
      <c r="H13" s="13">
        <f t="shared" si="2"/>
        <v>0</v>
      </c>
      <c r="J13" s="5"/>
    </row>
    <row r="14" spans="1:10" ht="12.75">
      <c r="A14" s="8">
        <v>9</v>
      </c>
      <c r="B14" s="8" t="s">
        <v>17</v>
      </c>
      <c r="C14" s="19">
        <v>4107</v>
      </c>
      <c r="D14" s="19">
        <v>100052</v>
      </c>
      <c r="E14" s="14">
        <f t="shared" si="0"/>
        <v>0.04104865469955623</v>
      </c>
      <c r="F14" s="15">
        <f t="shared" si="1"/>
        <v>54.2</v>
      </c>
      <c r="G14" s="13">
        <f t="shared" si="3"/>
        <v>0</v>
      </c>
      <c r="H14" s="13">
        <f t="shared" si="2"/>
        <v>0</v>
      </c>
      <c r="J14" s="5"/>
    </row>
    <row r="15" spans="1:10" ht="12.75">
      <c r="A15" s="8">
        <v>10</v>
      </c>
      <c r="B15" s="8" t="s">
        <v>18</v>
      </c>
      <c r="C15" s="19">
        <v>28995</v>
      </c>
      <c r="D15" s="19">
        <v>241708</v>
      </c>
      <c r="E15" s="14">
        <f t="shared" si="0"/>
        <v>0.11995879325467093</v>
      </c>
      <c r="F15" s="15">
        <f t="shared" si="1"/>
        <v>158.5</v>
      </c>
      <c r="G15" s="13">
        <f t="shared" si="3"/>
        <v>1696207.5</v>
      </c>
      <c r="H15" s="13">
        <f t="shared" si="2"/>
        <v>1193572.214770069</v>
      </c>
      <c r="J15" s="5"/>
    </row>
    <row r="16" spans="1:10" ht="12.75">
      <c r="A16" s="8">
        <v>11</v>
      </c>
      <c r="B16" s="8" t="s">
        <v>19</v>
      </c>
      <c r="C16" s="19">
        <v>589</v>
      </c>
      <c r="D16" s="19">
        <v>244325</v>
      </c>
      <c r="E16" s="14">
        <f t="shared" si="0"/>
        <v>0.0024107234216719535</v>
      </c>
      <c r="F16" s="15">
        <f t="shared" si="1"/>
        <v>3.2</v>
      </c>
      <c r="G16" s="13">
        <f t="shared" si="3"/>
        <v>0</v>
      </c>
      <c r="H16" s="13">
        <f t="shared" si="2"/>
        <v>0</v>
      </c>
      <c r="J16" s="5"/>
    </row>
    <row r="17" spans="1:10" ht="12.75">
      <c r="A17" s="8">
        <v>12</v>
      </c>
      <c r="B17" s="8" t="s">
        <v>20</v>
      </c>
      <c r="C17" s="19">
        <v>0</v>
      </c>
      <c r="D17" s="19">
        <v>188106</v>
      </c>
      <c r="E17" s="14">
        <f t="shared" si="0"/>
        <v>0</v>
      </c>
      <c r="F17" s="15">
        <f t="shared" si="1"/>
        <v>0</v>
      </c>
      <c r="G17" s="13">
        <f t="shared" si="3"/>
        <v>0</v>
      </c>
      <c r="H17" s="13">
        <f t="shared" si="2"/>
        <v>0</v>
      </c>
      <c r="J17" s="5"/>
    </row>
    <row r="18" spans="1:10" ht="12.75">
      <c r="A18" s="8">
        <v>13</v>
      </c>
      <c r="B18" s="8" t="s">
        <v>21</v>
      </c>
      <c r="C18" s="19">
        <v>145</v>
      </c>
      <c r="D18" s="19">
        <v>259352</v>
      </c>
      <c r="E18" s="14">
        <f t="shared" si="0"/>
        <v>0.0005590857213362534</v>
      </c>
      <c r="F18" s="15">
        <f t="shared" si="1"/>
        <v>0.7</v>
      </c>
      <c r="G18" s="13">
        <f t="shared" si="3"/>
        <v>0</v>
      </c>
      <c r="H18" s="13">
        <f t="shared" si="2"/>
        <v>0</v>
      </c>
      <c r="J18" s="5"/>
    </row>
    <row r="19" spans="1:10" ht="12.75">
      <c r="A19" s="8">
        <v>14</v>
      </c>
      <c r="B19" s="8" t="s">
        <v>22</v>
      </c>
      <c r="C19" s="19">
        <v>11</v>
      </c>
      <c r="D19" s="19">
        <v>73394</v>
      </c>
      <c r="E19" s="14">
        <f t="shared" si="0"/>
        <v>0.00014987601166307872</v>
      </c>
      <c r="F19" s="15">
        <f t="shared" si="1"/>
        <v>0.2</v>
      </c>
      <c r="G19" s="13">
        <f t="shared" si="3"/>
        <v>0</v>
      </c>
      <c r="H19" s="13">
        <f t="shared" si="2"/>
        <v>0</v>
      </c>
      <c r="J19" s="5"/>
    </row>
    <row r="20" spans="1:10" ht="12.75">
      <c r="A20" s="8">
        <v>15</v>
      </c>
      <c r="B20" s="8" t="s">
        <v>23</v>
      </c>
      <c r="C20" s="19">
        <v>30412</v>
      </c>
      <c r="D20" s="19">
        <v>53510</v>
      </c>
      <c r="E20" s="14">
        <f t="shared" si="0"/>
        <v>0.5683423659129134</v>
      </c>
      <c r="F20" s="15">
        <f t="shared" si="1"/>
        <v>750.7</v>
      </c>
      <c r="G20" s="13">
        <f t="shared" si="3"/>
        <v>19789088.400000002</v>
      </c>
      <c r="H20" s="13">
        <f t="shared" si="2"/>
        <v>13925009.805621475</v>
      </c>
      <c r="J20" s="5"/>
    </row>
    <row r="21" spans="1:10" ht="12.75">
      <c r="A21" s="8">
        <v>16</v>
      </c>
      <c r="B21" s="8" t="s">
        <v>24</v>
      </c>
      <c r="C21" s="19">
        <v>8838</v>
      </c>
      <c r="D21" s="19">
        <v>14612</v>
      </c>
      <c r="E21" s="14">
        <f t="shared" si="0"/>
        <v>0.6048453326033397</v>
      </c>
      <c r="F21" s="15">
        <f t="shared" si="1"/>
        <v>799</v>
      </c>
      <c r="G21" s="13">
        <f t="shared" si="3"/>
        <v>6177762</v>
      </c>
      <c r="H21" s="13">
        <f t="shared" si="2"/>
        <v>4347112.645512044</v>
      </c>
      <c r="J21" s="5"/>
    </row>
    <row r="22" spans="1:10" ht="12.75">
      <c r="A22" s="8">
        <v>17</v>
      </c>
      <c r="B22" s="8" t="s">
        <v>25</v>
      </c>
      <c r="C22" s="19">
        <v>21345</v>
      </c>
      <c r="D22" s="19">
        <v>452845</v>
      </c>
      <c r="E22" s="14">
        <f t="shared" si="0"/>
        <v>0.04713533328180724</v>
      </c>
      <c r="F22" s="15">
        <f t="shared" si="1"/>
        <v>62.3</v>
      </c>
      <c r="G22" s="13">
        <f t="shared" si="3"/>
        <v>0</v>
      </c>
      <c r="H22" s="13">
        <f t="shared" si="2"/>
        <v>0</v>
      </c>
      <c r="J22" s="5"/>
    </row>
    <row r="23" spans="1:10" ht="12.75">
      <c r="A23" s="8">
        <v>18</v>
      </c>
      <c r="B23" s="8" t="s">
        <v>26</v>
      </c>
      <c r="C23" s="19">
        <v>93708</v>
      </c>
      <c r="D23" s="19">
        <v>187058</v>
      </c>
      <c r="E23" s="14">
        <f t="shared" si="0"/>
        <v>0.5009569224518599</v>
      </c>
      <c r="F23" s="15">
        <f t="shared" si="1"/>
        <v>661.7</v>
      </c>
      <c r="G23" s="13">
        <f t="shared" si="3"/>
        <v>52635783.6</v>
      </c>
      <c r="H23" s="13">
        <f t="shared" si="2"/>
        <v>37038280.28564317</v>
      </c>
      <c r="J23" s="5"/>
    </row>
    <row r="24" spans="1:10" ht="12.75">
      <c r="A24" s="8">
        <v>19</v>
      </c>
      <c r="B24" s="8" t="s">
        <v>27</v>
      </c>
      <c r="C24" s="19">
        <v>16</v>
      </c>
      <c r="D24" s="19">
        <v>547448</v>
      </c>
      <c r="E24" s="14">
        <f t="shared" si="0"/>
        <v>2.922652014437901E-05</v>
      </c>
      <c r="F24" s="15">
        <f t="shared" si="1"/>
        <v>0</v>
      </c>
      <c r="G24" s="13">
        <f t="shared" si="3"/>
        <v>0</v>
      </c>
      <c r="H24" s="13">
        <f t="shared" si="2"/>
        <v>0</v>
      </c>
      <c r="J24" s="5"/>
    </row>
    <row r="25" spans="1:10" ht="12.75">
      <c r="A25" s="8">
        <v>20</v>
      </c>
      <c r="B25" s="8" t="s">
        <v>28</v>
      </c>
      <c r="C25" s="19">
        <v>113</v>
      </c>
      <c r="D25" s="19">
        <v>228871</v>
      </c>
      <c r="E25" s="14">
        <f t="shared" si="0"/>
        <v>0.00049372790786076</v>
      </c>
      <c r="F25" s="15">
        <f t="shared" si="1"/>
        <v>0.7</v>
      </c>
      <c r="G25" s="13">
        <f t="shared" si="3"/>
        <v>0</v>
      </c>
      <c r="H25" s="13">
        <f t="shared" si="2"/>
        <v>0</v>
      </c>
      <c r="J25" s="5"/>
    </row>
    <row r="26" spans="1:10" ht="12.75">
      <c r="A26" s="8">
        <v>21</v>
      </c>
      <c r="B26" s="8" t="s">
        <v>29</v>
      </c>
      <c r="C26" s="19">
        <v>8800</v>
      </c>
      <c r="D26" s="19">
        <v>306846</v>
      </c>
      <c r="E26" s="14">
        <f t="shared" si="0"/>
        <v>0.028678881262913646</v>
      </c>
      <c r="F26" s="15">
        <f t="shared" si="1"/>
        <v>37.9</v>
      </c>
      <c r="G26" s="13">
        <f t="shared" si="3"/>
        <v>0</v>
      </c>
      <c r="H26" s="13">
        <f t="shared" si="2"/>
        <v>0</v>
      </c>
      <c r="J26" s="5"/>
    </row>
    <row r="27" spans="1:10" ht="12.75">
      <c r="A27" s="8">
        <v>22</v>
      </c>
      <c r="B27" s="8" t="s">
        <v>30</v>
      </c>
      <c r="C27" s="19">
        <v>45181</v>
      </c>
      <c r="D27" s="19">
        <v>640649</v>
      </c>
      <c r="E27" s="14">
        <f t="shared" si="0"/>
        <v>0.07052379696214307</v>
      </c>
      <c r="F27" s="15">
        <f t="shared" si="1"/>
        <v>93.2</v>
      </c>
      <c r="G27" s="13">
        <f t="shared" si="3"/>
        <v>0</v>
      </c>
      <c r="H27" s="13">
        <f t="shared" si="2"/>
        <v>0</v>
      </c>
      <c r="J27" s="5"/>
    </row>
    <row r="28" spans="1:10" ht="12.75">
      <c r="A28" s="8">
        <v>23</v>
      </c>
      <c r="B28" s="8" t="s">
        <v>31</v>
      </c>
      <c r="C28" s="19">
        <v>92442</v>
      </c>
      <c r="D28" s="19">
        <v>272401</v>
      </c>
      <c r="E28" s="14">
        <f t="shared" si="0"/>
        <v>0.3393599876652435</v>
      </c>
      <c r="F28" s="15">
        <f t="shared" si="1"/>
        <v>448.3</v>
      </c>
      <c r="G28" s="13">
        <f t="shared" si="3"/>
        <v>32197548.6</v>
      </c>
      <c r="H28" s="13">
        <f t="shared" si="2"/>
        <v>22656484.77127294</v>
      </c>
      <c r="J28" s="5"/>
    </row>
    <row r="29" spans="1:10" ht="12.75">
      <c r="A29" s="8">
        <v>24</v>
      </c>
      <c r="B29" s="8" t="s">
        <v>32</v>
      </c>
      <c r="C29" s="19">
        <v>64031</v>
      </c>
      <c r="D29" s="19">
        <v>167963</v>
      </c>
      <c r="E29" s="14">
        <f t="shared" si="0"/>
        <v>0.38122086411888334</v>
      </c>
      <c r="F29" s="15">
        <f t="shared" si="1"/>
        <v>503.6</v>
      </c>
      <c r="G29" s="13">
        <f t="shared" si="3"/>
        <v>25842911.6</v>
      </c>
      <c r="H29" s="13">
        <f t="shared" si="2"/>
        <v>18184910.298132226</v>
      </c>
      <c r="J29" s="5"/>
    </row>
    <row r="30" spans="1:10" ht="12.75">
      <c r="A30" s="8">
        <v>25</v>
      </c>
      <c r="B30" s="8" t="s">
        <v>33</v>
      </c>
      <c r="C30" s="19">
        <v>0</v>
      </c>
      <c r="D30" s="19">
        <v>413673</v>
      </c>
      <c r="E30" s="14">
        <f t="shared" si="0"/>
        <v>0</v>
      </c>
      <c r="F30" s="15">
        <f t="shared" si="1"/>
        <v>0</v>
      </c>
      <c r="G30" s="13">
        <f t="shared" si="3"/>
        <v>0</v>
      </c>
      <c r="H30" s="13">
        <f t="shared" si="2"/>
        <v>0</v>
      </c>
      <c r="J30" s="5"/>
    </row>
    <row r="31" spans="1:10" ht="12.75">
      <c r="A31" s="8">
        <v>26</v>
      </c>
      <c r="B31" s="8" t="s">
        <v>34</v>
      </c>
      <c r="C31" s="19">
        <v>10172</v>
      </c>
      <c r="D31" s="19">
        <v>68224</v>
      </c>
      <c r="E31" s="14">
        <f t="shared" si="0"/>
        <v>0.1490970919324578</v>
      </c>
      <c r="F31" s="15">
        <f t="shared" si="1"/>
        <v>196.9</v>
      </c>
      <c r="G31" s="13">
        <f t="shared" si="3"/>
        <v>985666.8</v>
      </c>
      <c r="H31" s="13">
        <f t="shared" si="2"/>
        <v>693585.2515104</v>
      </c>
      <c r="J31" s="5"/>
    </row>
    <row r="32" spans="1:8" ht="12.75">
      <c r="A32" s="8"/>
      <c r="B32" s="11"/>
      <c r="C32" s="16">
        <f>SUM(C6:C31)</f>
        <v>551732</v>
      </c>
      <c r="D32" s="16">
        <f>SUM(D6:D31)</f>
        <v>7288010</v>
      </c>
      <c r="E32" s="17">
        <f t="shared" si="0"/>
        <v>0.07570406736543994</v>
      </c>
      <c r="F32" s="18">
        <f t="shared" si="1"/>
        <v>100</v>
      </c>
      <c r="G32" s="16">
        <f>SUM(G6:G31)</f>
        <v>145679985.70000002</v>
      </c>
      <c r="H32" s="16">
        <f>SUM(H6:H31)</f>
        <v>102510797.28135915</v>
      </c>
    </row>
    <row r="33" ht="12.75">
      <c r="B33" s="6"/>
    </row>
    <row r="34" ht="12.75">
      <c r="B34" s="6"/>
    </row>
    <row r="35" ht="12.75">
      <c r="B35" s="6"/>
    </row>
  </sheetData>
  <sheetProtection/>
  <conditionalFormatting sqref="C6:D31">
    <cfRule type="expression" priority="1" dxfId="0" stopIfTrue="1">
      <formula>ISBLANK(C6)</formula>
    </cfRule>
  </conditionalFormatting>
  <conditionalFormatting sqref="H3">
    <cfRule type="expression" priority="2" dxfId="0" stopIfTrue="1">
      <formula>ISBLANK($H$3)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A1">
      <selection activeCell="E15" sqref="E15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1406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</cols>
  <sheetData>
    <row r="1" ht="12.75"/>
    <row r="2" ht="13.5" thickBot="1"/>
    <row r="3" spans="7:8" ht="12.75">
      <c r="G3" s="2" t="s">
        <v>0</v>
      </c>
      <c r="H3" s="21">
        <v>102510797.28135917</v>
      </c>
    </row>
    <row r="4" spans="3:4" ht="12.75">
      <c r="C4" s="3"/>
      <c r="D4" s="3"/>
    </row>
    <row r="5" spans="1:8" ht="51">
      <c r="A5" s="11" t="s">
        <v>1</v>
      </c>
      <c r="B5" s="11" t="s">
        <v>2</v>
      </c>
      <c r="C5" s="12" t="s">
        <v>35</v>
      </c>
      <c r="D5" s="12"/>
      <c r="E5" s="12" t="s">
        <v>36</v>
      </c>
      <c r="F5" s="9" t="s">
        <v>6</v>
      </c>
      <c r="G5" s="12" t="s">
        <v>7</v>
      </c>
      <c r="H5" s="12" t="s">
        <v>8</v>
      </c>
    </row>
    <row r="6" spans="1:8" ht="12.75">
      <c r="A6" s="8">
        <v>1</v>
      </c>
      <c r="B6" s="8" t="s">
        <v>9</v>
      </c>
      <c r="C6" s="19">
        <v>162882</v>
      </c>
      <c r="D6" s="13"/>
      <c r="E6" s="22">
        <v>511</v>
      </c>
      <c r="F6" s="15">
        <f aca="true" t="shared" si="0" ref="F6:F32">ROUND(E6/E$32*100,1)</f>
        <v>60</v>
      </c>
      <c r="G6" s="13">
        <f aca="true" t="shared" si="1" ref="G6:G31">IF(F6&gt;F$32,(F6-100)*C6,0)</f>
        <v>0</v>
      </c>
      <c r="H6" s="13">
        <f aca="true" t="shared" si="2" ref="H6:H31">G6/G$32*$H$3</f>
        <v>0</v>
      </c>
    </row>
    <row r="7" spans="1:8" ht="12.75">
      <c r="A7" s="8">
        <v>2</v>
      </c>
      <c r="B7" s="8" t="s">
        <v>10</v>
      </c>
      <c r="C7" s="19">
        <v>480833</v>
      </c>
      <c r="D7" s="13"/>
      <c r="E7" s="22">
        <v>869</v>
      </c>
      <c r="F7" s="15">
        <f t="shared" si="0"/>
        <v>102.1</v>
      </c>
      <c r="G7" s="13">
        <f t="shared" si="1"/>
        <v>1009749.2999999973</v>
      </c>
      <c r="H7" s="13">
        <f t="shared" si="2"/>
        <v>1182825.9746067165</v>
      </c>
    </row>
    <row r="8" spans="1:8" ht="12.75">
      <c r="A8" s="8">
        <v>3</v>
      </c>
      <c r="B8" s="8" t="s">
        <v>11</v>
      </c>
      <c r="C8" s="19">
        <v>139193</v>
      </c>
      <c r="D8" s="13"/>
      <c r="E8" s="22">
        <v>688</v>
      </c>
      <c r="F8" s="15">
        <f t="shared" si="0"/>
        <v>80.8</v>
      </c>
      <c r="G8" s="13">
        <f t="shared" si="1"/>
        <v>0</v>
      </c>
      <c r="H8" s="13">
        <f t="shared" si="2"/>
        <v>0</v>
      </c>
    </row>
    <row r="9" spans="1:8" ht="12.75">
      <c r="A9" s="8">
        <v>4</v>
      </c>
      <c r="B9" s="8" t="s">
        <v>12</v>
      </c>
      <c r="C9" s="19">
        <v>47751</v>
      </c>
      <c r="D9" s="13"/>
      <c r="E9" s="22">
        <v>1557</v>
      </c>
      <c r="F9" s="15">
        <f t="shared" si="0"/>
        <v>182.9</v>
      </c>
      <c r="G9" s="13">
        <f t="shared" si="1"/>
        <v>3958557.9000000004</v>
      </c>
      <c r="H9" s="13">
        <f t="shared" si="2"/>
        <v>4637076.852744171</v>
      </c>
    </row>
    <row r="10" spans="1:8" ht="12.75">
      <c r="A10" s="8">
        <v>5</v>
      </c>
      <c r="B10" s="8" t="s">
        <v>13</v>
      </c>
      <c r="C10" s="19">
        <v>72674</v>
      </c>
      <c r="D10" s="13"/>
      <c r="E10" s="22">
        <v>1028</v>
      </c>
      <c r="F10" s="15">
        <f t="shared" si="0"/>
        <v>120.8</v>
      </c>
      <c r="G10" s="13">
        <f t="shared" si="1"/>
        <v>1511619.1999999997</v>
      </c>
      <c r="H10" s="13">
        <f t="shared" si="2"/>
        <v>1770719.1809632643</v>
      </c>
    </row>
    <row r="11" spans="1:8" ht="12.75">
      <c r="A11" s="8">
        <v>6</v>
      </c>
      <c r="B11" s="8" t="s">
        <v>14</v>
      </c>
      <c r="C11" s="19">
        <v>39893</v>
      </c>
      <c r="D11" s="13"/>
      <c r="E11" s="22">
        <v>1289</v>
      </c>
      <c r="F11" s="15">
        <f t="shared" si="0"/>
        <v>151.4</v>
      </c>
      <c r="G11" s="13">
        <f t="shared" si="1"/>
        <v>2050500.2000000002</v>
      </c>
      <c r="H11" s="13">
        <f t="shared" si="2"/>
        <v>2401967.3967550895</v>
      </c>
    </row>
    <row r="12" spans="1:8" ht="12.75">
      <c r="A12" s="8">
        <v>7</v>
      </c>
      <c r="B12" s="8" t="s">
        <v>15</v>
      </c>
      <c r="C12" s="19">
        <v>20887</v>
      </c>
      <c r="D12" s="13"/>
      <c r="E12" s="22">
        <v>1007</v>
      </c>
      <c r="F12" s="15">
        <f t="shared" si="0"/>
        <v>118.3</v>
      </c>
      <c r="G12" s="13">
        <f t="shared" si="1"/>
        <v>382232.0999999999</v>
      </c>
      <c r="H12" s="13">
        <f t="shared" si="2"/>
        <v>447748.8186508008</v>
      </c>
    </row>
    <row r="13" spans="1:8" ht="12.75">
      <c r="A13" s="8">
        <v>8</v>
      </c>
      <c r="B13" s="8" t="s">
        <v>16</v>
      </c>
      <c r="C13" s="19">
        <v>43361</v>
      </c>
      <c r="D13" s="13"/>
      <c r="E13" s="22">
        <v>1316</v>
      </c>
      <c r="F13" s="15">
        <f t="shared" si="0"/>
        <v>154.6</v>
      </c>
      <c r="G13" s="13">
        <f t="shared" si="1"/>
        <v>2367510.5999999996</v>
      </c>
      <c r="H13" s="13">
        <f t="shared" si="2"/>
        <v>2773315.151430894</v>
      </c>
    </row>
    <row r="14" spans="1:8" ht="12.75">
      <c r="A14" s="8">
        <v>9</v>
      </c>
      <c r="B14" s="8" t="s">
        <v>17</v>
      </c>
      <c r="C14" s="19">
        <v>20222</v>
      </c>
      <c r="D14" s="13"/>
      <c r="E14" s="22">
        <v>692</v>
      </c>
      <c r="F14" s="15">
        <f t="shared" si="0"/>
        <v>81.3</v>
      </c>
      <c r="G14" s="13">
        <f t="shared" si="1"/>
        <v>0</v>
      </c>
      <c r="H14" s="13">
        <f t="shared" si="2"/>
        <v>0</v>
      </c>
    </row>
    <row r="15" spans="1:8" ht="12.75">
      <c r="A15" s="8">
        <v>10</v>
      </c>
      <c r="B15" s="8" t="s">
        <v>18</v>
      </c>
      <c r="C15" s="19">
        <v>152377</v>
      </c>
      <c r="D15" s="13"/>
      <c r="E15" s="22">
        <v>757</v>
      </c>
      <c r="F15" s="15">
        <f t="shared" si="0"/>
        <v>88.9</v>
      </c>
      <c r="G15" s="13">
        <f t="shared" si="1"/>
        <v>0</v>
      </c>
      <c r="H15" s="13">
        <f t="shared" si="2"/>
        <v>0</v>
      </c>
    </row>
    <row r="16" spans="1:8" ht="12.75">
      <c r="A16" s="8">
        <v>11</v>
      </c>
      <c r="B16" s="8" t="s">
        <v>19</v>
      </c>
      <c r="C16" s="19">
        <v>78294</v>
      </c>
      <c r="D16" s="13"/>
      <c r="E16" s="22">
        <v>552</v>
      </c>
      <c r="F16" s="15">
        <f t="shared" si="0"/>
        <v>64.8</v>
      </c>
      <c r="G16" s="13">
        <f t="shared" si="1"/>
        <v>0</v>
      </c>
      <c r="H16" s="13">
        <f t="shared" si="2"/>
        <v>0</v>
      </c>
    </row>
    <row r="17" spans="1:8" ht="12.75">
      <c r="A17" s="8">
        <v>12</v>
      </c>
      <c r="B17" s="8" t="s">
        <v>20</v>
      </c>
      <c r="C17" s="19">
        <v>3543</v>
      </c>
      <c r="D17" s="13"/>
      <c r="E17" s="22">
        <v>275</v>
      </c>
      <c r="F17" s="15">
        <f t="shared" si="0"/>
        <v>32.3</v>
      </c>
      <c r="G17" s="13">
        <f t="shared" si="1"/>
        <v>0</v>
      </c>
      <c r="H17" s="13">
        <f t="shared" si="2"/>
        <v>0</v>
      </c>
    </row>
    <row r="18" spans="1:8" ht="12.75">
      <c r="A18" s="8">
        <v>13</v>
      </c>
      <c r="B18" s="8" t="s">
        <v>21</v>
      </c>
      <c r="C18" s="19">
        <v>51443</v>
      </c>
      <c r="D18" s="13"/>
      <c r="E18" s="22">
        <v>507</v>
      </c>
      <c r="F18" s="15">
        <f t="shared" si="0"/>
        <v>59.6</v>
      </c>
      <c r="G18" s="13">
        <f t="shared" si="1"/>
        <v>0</v>
      </c>
      <c r="H18" s="13">
        <f t="shared" si="2"/>
        <v>0</v>
      </c>
    </row>
    <row r="19" spans="1:8" ht="12.75">
      <c r="A19" s="8">
        <v>14</v>
      </c>
      <c r="B19" s="8" t="s">
        <v>22</v>
      </c>
      <c r="C19" s="19">
        <v>29472</v>
      </c>
      <c r="D19" s="13"/>
      <c r="E19" s="22">
        <v>516</v>
      </c>
      <c r="F19" s="15">
        <f t="shared" si="0"/>
        <v>60.6</v>
      </c>
      <c r="G19" s="13">
        <f t="shared" si="1"/>
        <v>0</v>
      </c>
      <c r="H19" s="13">
        <f t="shared" si="2"/>
        <v>0</v>
      </c>
    </row>
    <row r="20" spans="1:8" ht="12.75">
      <c r="A20" s="8">
        <v>15</v>
      </c>
      <c r="B20" s="8" t="s">
        <v>23</v>
      </c>
      <c r="C20" s="19">
        <v>23965</v>
      </c>
      <c r="D20" s="13"/>
      <c r="E20" s="22">
        <v>906</v>
      </c>
      <c r="F20" s="15">
        <f t="shared" si="0"/>
        <v>106.4</v>
      </c>
      <c r="G20" s="13">
        <f t="shared" si="1"/>
        <v>153376.00000000015</v>
      </c>
      <c r="H20" s="13">
        <f t="shared" si="2"/>
        <v>179665.5037852271</v>
      </c>
    </row>
    <row r="21" spans="1:8" ht="12.75">
      <c r="A21" s="8">
        <v>16</v>
      </c>
      <c r="B21" s="8" t="s">
        <v>24</v>
      </c>
      <c r="C21" s="19">
        <v>15805</v>
      </c>
      <c r="D21" s="13"/>
      <c r="E21" s="22">
        <v>1005</v>
      </c>
      <c r="F21" s="15">
        <f t="shared" si="0"/>
        <v>118.1</v>
      </c>
      <c r="G21" s="13">
        <f t="shared" si="1"/>
        <v>286070.4999999999</v>
      </c>
      <c r="H21" s="13">
        <f t="shared" si="2"/>
        <v>335104.5828590636</v>
      </c>
    </row>
    <row r="22" spans="1:8" ht="12.75">
      <c r="A22" s="8">
        <v>17</v>
      </c>
      <c r="B22" s="8" t="s">
        <v>25</v>
      </c>
      <c r="C22" s="19">
        <v>176632</v>
      </c>
      <c r="D22" s="13"/>
      <c r="E22" s="22">
        <v>790</v>
      </c>
      <c r="F22" s="15">
        <f t="shared" si="0"/>
        <v>92.8</v>
      </c>
      <c r="G22" s="13">
        <f t="shared" si="1"/>
        <v>0</v>
      </c>
      <c r="H22" s="13">
        <f t="shared" si="2"/>
        <v>0</v>
      </c>
    </row>
    <row r="23" spans="1:8" ht="12.75">
      <c r="A23" s="8">
        <v>18</v>
      </c>
      <c r="B23" s="8" t="s">
        <v>26</v>
      </c>
      <c r="C23" s="19">
        <v>414357</v>
      </c>
      <c r="D23" s="13"/>
      <c r="E23" s="22">
        <v>1794</v>
      </c>
      <c r="F23" s="15">
        <f t="shared" si="0"/>
        <v>210.8</v>
      </c>
      <c r="G23" s="13">
        <f t="shared" si="1"/>
        <v>45910755.6</v>
      </c>
      <c r="H23" s="13">
        <f t="shared" si="2"/>
        <v>53780115.75497098</v>
      </c>
    </row>
    <row r="24" spans="1:8" ht="12.75">
      <c r="A24" s="8">
        <v>19</v>
      </c>
      <c r="B24" s="8" t="s">
        <v>27</v>
      </c>
      <c r="C24" s="19">
        <v>137035</v>
      </c>
      <c r="D24" s="13"/>
      <c r="E24" s="22">
        <v>466</v>
      </c>
      <c r="F24" s="15">
        <f t="shared" si="0"/>
        <v>54.7</v>
      </c>
      <c r="G24" s="13">
        <f t="shared" si="1"/>
        <v>0</v>
      </c>
      <c r="H24" s="13">
        <f t="shared" si="2"/>
        <v>0</v>
      </c>
    </row>
    <row r="25" spans="1:8" ht="12.75">
      <c r="A25" s="8">
        <v>20</v>
      </c>
      <c r="B25" s="8" t="s">
        <v>28</v>
      </c>
      <c r="C25" s="19">
        <v>85117</v>
      </c>
      <c r="D25" s="13"/>
      <c r="E25" s="22">
        <v>502</v>
      </c>
      <c r="F25" s="15">
        <f t="shared" si="0"/>
        <v>59</v>
      </c>
      <c r="G25" s="13">
        <f t="shared" si="1"/>
        <v>0</v>
      </c>
      <c r="H25" s="13">
        <f t="shared" si="2"/>
        <v>0</v>
      </c>
    </row>
    <row r="26" spans="1:8" ht="12.75">
      <c r="A26" s="8">
        <v>21</v>
      </c>
      <c r="B26" s="8" t="s">
        <v>29</v>
      </c>
      <c r="C26" s="19">
        <v>192019</v>
      </c>
      <c r="D26" s="13"/>
      <c r="E26" s="22">
        <v>1165</v>
      </c>
      <c r="F26" s="15">
        <f t="shared" si="0"/>
        <v>136.9</v>
      </c>
      <c r="G26" s="13">
        <f t="shared" si="1"/>
        <v>7085501.1000000015</v>
      </c>
      <c r="H26" s="13">
        <f t="shared" si="2"/>
        <v>8299995.597109586</v>
      </c>
    </row>
    <row r="27" spans="1:8" ht="12.75">
      <c r="A27" s="8">
        <v>22</v>
      </c>
      <c r="B27" s="8" t="s">
        <v>30</v>
      </c>
      <c r="C27" s="19">
        <v>268565</v>
      </c>
      <c r="D27" s="13"/>
      <c r="E27" s="22">
        <v>720</v>
      </c>
      <c r="F27" s="15">
        <f t="shared" si="0"/>
        <v>84.6</v>
      </c>
      <c r="G27" s="13">
        <f t="shared" si="1"/>
        <v>0</v>
      </c>
      <c r="H27" s="13">
        <f t="shared" si="2"/>
        <v>0</v>
      </c>
    </row>
    <row r="28" spans="1:8" ht="12.75">
      <c r="A28" s="8">
        <v>23</v>
      </c>
      <c r="B28" s="8" t="s">
        <v>31</v>
      </c>
      <c r="C28" s="19">
        <v>241157</v>
      </c>
      <c r="D28" s="13"/>
      <c r="E28" s="22">
        <v>1601</v>
      </c>
      <c r="F28" s="15">
        <f t="shared" si="0"/>
        <v>188.1</v>
      </c>
      <c r="G28" s="13">
        <f t="shared" si="1"/>
        <v>21245931.7</v>
      </c>
      <c r="H28" s="13">
        <f t="shared" si="2"/>
        <v>24887603.159992583</v>
      </c>
    </row>
    <row r="29" spans="1:8" ht="12.75">
      <c r="A29" s="8">
        <v>24</v>
      </c>
      <c r="B29" s="8" t="s">
        <v>32</v>
      </c>
      <c r="C29" s="19">
        <v>71061</v>
      </c>
      <c r="D29" s="13"/>
      <c r="E29" s="22">
        <v>1037</v>
      </c>
      <c r="F29" s="15">
        <f t="shared" si="0"/>
        <v>121.8</v>
      </c>
      <c r="G29" s="13">
        <f t="shared" si="1"/>
        <v>1549129.7999999998</v>
      </c>
      <c r="H29" s="13">
        <f t="shared" si="2"/>
        <v>1814659.3074907924</v>
      </c>
    </row>
    <row r="30" spans="1:8" ht="12.75">
      <c r="A30" s="8">
        <v>25</v>
      </c>
      <c r="B30" s="8" t="s">
        <v>33</v>
      </c>
      <c r="C30" s="19">
        <v>24156</v>
      </c>
      <c r="D30" s="13"/>
      <c r="E30" s="22">
        <v>425</v>
      </c>
      <c r="F30" s="15">
        <f t="shared" si="0"/>
        <v>49.9</v>
      </c>
      <c r="G30" s="13">
        <f t="shared" si="1"/>
        <v>0</v>
      </c>
      <c r="H30" s="13">
        <f t="shared" si="2"/>
        <v>0</v>
      </c>
    </row>
    <row r="31" spans="1:8" ht="12.75">
      <c r="A31" s="8">
        <v>26</v>
      </c>
      <c r="B31" s="8" t="s">
        <v>34</v>
      </c>
      <c r="C31" s="19">
        <v>83191</v>
      </c>
      <c r="D31" s="13"/>
      <c r="E31" s="22">
        <v>640</v>
      </c>
      <c r="F31" s="15">
        <f t="shared" si="0"/>
        <v>75.2</v>
      </c>
      <c r="G31" s="13">
        <f t="shared" si="1"/>
        <v>0</v>
      </c>
      <c r="H31" s="13">
        <f t="shared" si="2"/>
        <v>0</v>
      </c>
    </row>
    <row r="32" spans="1:8" ht="12.75">
      <c r="A32" s="8"/>
      <c r="B32" s="11"/>
      <c r="C32" s="16">
        <f>SUM(C6:C31)</f>
        <v>3075885</v>
      </c>
      <c r="D32" s="16"/>
      <c r="E32" s="22">
        <v>851.2</v>
      </c>
      <c r="F32" s="18">
        <f t="shared" si="0"/>
        <v>100</v>
      </c>
      <c r="G32" s="16">
        <f>SUM(G6:G31)</f>
        <v>87510934</v>
      </c>
      <c r="H32" s="16">
        <f>SUM(H6:H31)</f>
        <v>102510797.28135917</v>
      </c>
    </row>
    <row r="33" ht="12.75">
      <c r="B33" s="6"/>
    </row>
    <row r="34" ht="12.75">
      <c r="B34" s="6"/>
    </row>
    <row r="35" ht="12.75">
      <c r="B35" s="6"/>
    </row>
  </sheetData>
  <sheetProtection/>
  <conditionalFormatting sqref="C6:C31 E6:E32">
    <cfRule type="expression" priority="1" dxfId="0" stopIfTrue="1">
      <formula>ISBLANK(C6)</formula>
    </cfRule>
  </conditionalFormatting>
  <conditionalFormatting sqref="H3">
    <cfRule type="expression" priority="2" dxfId="0" stopIfTrue="1">
      <formula>ISBLANK($H$3)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B1">
      <selection activeCell="E16" sqref="E16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1406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</cols>
  <sheetData>
    <row r="1" ht="12.75"/>
    <row r="2" ht="13.5" thickBot="1"/>
    <row r="3" spans="7:8" ht="12.75">
      <c r="G3" s="2" t="s">
        <v>0</v>
      </c>
      <c r="H3" s="21">
        <v>51255398.64067958</v>
      </c>
    </row>
    <row r="4" spans="3:4" ht="12.75">
      <c r="C4" s="23">
        <v>2000</v>
      </c>
      <c r="D4" s="23">
        <v>2000</v>
      </c>
    </row>
    <row r="5" spans="1:8" ht="76.5">
      <c r="A5" s="11" t="s">
        <v>1</v>
      </c>
      <c r="B5" s="11" t="s">
        <v>2</v>
      </c>
      <c r="C5" s="12" t="s">
        <v>37</v>
      </c>
      <c r="D5" s="12" t="s">
        <v>4</v>
      </c>
      <c r="E5" s="9" t="s">
        <v>5</v>
      </c>
      <c r="F5" s="9" t="s">
        <v>6</v>
      </c>
      <c r="G5" s="12" t="s">
        <v>7</v>
      </c>
      <c r="H5" s="12" t="s">
        <v>8</v>
      </c>
    </row>
    <row r="6" spans="1:8" ht="12.75">
      <c r="A6" s="8">
        <v>1</v>
      </c>
      <c r="B6" s="8" t="s">
        <v>9</v>
      </c>
      <c r="C6" s="19">
        <v>39653</v>
      </c>
      <c r="D6" s="19">
        <v>1247947</v>
      </c>
      <c r="E6" s="14">
        <f>C6/D6</f>
        <v>0.03177458658100064</v>
      </c>
      <c r="F6" s="15">
        <f aca="true" t="shared" si="0" ref="F6:F32">ROUND(E6/E$32*100,1)</f>
        <v>46.1</v>
      </c>
      <c r="G6" s="13">
        <f aca="true" t="shared" si="1" ref="G6:G31">IF(F6&gt;F$32,(F6-100)*C6,0)</f>
        <v>0</v>
      </c>
      <c r="H6" s="13">
        <f aca="true" t="shared" si="2" ref="H6:H31">G6/G$32*$H$3</f>
        <v>0</v>
      </c>
    </row>
    <row r="7" spans="1:8" ht="12.75">
      <c r="A7" s="8">
        <v>2</v>
      </c>
      <c r="B7" s="8" t="s">
        <v>10</v>
      </c>
      <c r="C7" s="19">
        <v>108006</v>
      </c>
      <c r="D7" s="19">
        <v>957182</v>
      </c>
      <c r="E7" s="14">
        <f aca="true" t="shared" si="3" ref="E7:E32">C7/D7</f>
        <v>0.11283747500475354</v>
      </c>
      <c r="F7" s="15">
        <f t="shared" si="0"/>
        <v>163.6</v>
      </c>
      <c r="G7" s="13">
        <f t="shared" si="1"/>
        <v>6869181.6</v>
      </c>
      <c r="H7" s="13">
        <f t="shared" si="2"/>
        <v>15657361.982219838</v>
      </c>
    </row>
    <row r="8" spans="1:8" ht="12.75">
      <c r="A8" s="8">
        <v>3</v>
      </c>
      <c r="B8" s="8" t="s">
        <v>11</v>
      </c>
      <c r="C8" s="19">
        <v>39768</v>
      </c>
      <c r="D8" s="19">
        <v>350512</v>
      </c>
      <c r="E8" s="14">
        <f t="shared" si="3"/>
        <v>0.11345688592687268</v>
      </c>
      <c r="F8" s="15">
        <f t="shared" si="0"/>
        <v>164.5</v>
      </c>
      <c r="G8" s="13">
        <f t="shared" si="1"/>
        <v>2565036</v>
      </c>
      <c r="H8" s="13">
        <f t="shared" si="2"/>
        <v>5846649.497434344</v>
      </c>
    </row>
    <row r="9" spans="1:8" ht="12.75">
      <c r="A9" s="8">
        <v>4</v>
      </c>
      <c r="B9" s="8" t="s">
        <v>12</v>
      </c>
      <c r="C9" s="19">
        <v>4779</v>
      </c>
      <c r="D9" s="19">
        <v>34777</v>
      </c>
      <c r="E9" s="14">
        <f t="shared" si="3"/>
        <v>0.13741840871840585</v>
      </c>
      <c r="F9" s="15">
        <f t="shared" si="0"/>
        <v>199.3</v>
      </c>
      <c r="G9" s="13">
        <f t="shared" si="1"/>
        <v>474554.70000000007</v>
      </c>
      <c r="H9" s="13">
        <f t="shared" si="2"/>
        <v>1081682.6735609584</v>
      </c>
    </row>
    <row r="10" spans="1:8" ht="12.75">
      <c r="A10" s="8">
        <v>5</v>
      </c>
      <c r="B10" s="8" t="s">
        <v>13</v>
      </c>
      <c r="C10" s="19">
        <v>12834</v>
      </c>
      <c r="D10" s="19">
        <v>128710</v>
      </c>
      <c r="E10" s="14">
        <f t="shared" si="3"/>
        <v>0.09971253204879185</v>
      </c>
      <c r="F10" s="15">
        <f t="shared" si="0"/>
        <v>144.6</v>
      </c>
      <c r="G10" s="13">
        <f t="shared" si="1"/>
        <v>572396.3999999999</v>
      </c>
      <c r="H10" s="13">
        <f t="shared" si="2"/>
        <v>1304699.475716219</v>
      </c>
    </row>
    <row r="11" spans="1:8" ht="12.75">
      <c r="A11" s="8">
        <v>6</v>
      </c>
      <c r="B11" s="8" t="s">
        <v>14</v>
      </c>
      <c r="C11" s="19">
        <v>4329</v>
      </c>
      <c r="D11" s="19">
        <v>32427</v>
      </c>
      <c r="E11" s="14">
        <f t="shared" si="3"/>
        <v>0.13349986122675547</v>
      </c>
      <c r="F11" s="15">
        <f t="shared" si="0"/>
        <v>193.6</v>
      </c>
      <c r="G11" s="13">
        <f t="shared" si="1"/>
        <v>405194.39999999997</v>
      </c>
      <c r="H11" s="13">
        <f t="shared" si="2"/>
        <v>923585.3356924467</v>
      </c>
    </row>
    <row r="12" spans="1:8" ht="12.75">
      <c r="A12" s="8">
        <v>7</v>
      </c>
      <c r="B12" s="8" t="s">
        <v>15</v>
      </c>
      <c r="C12" s="19">
        <v>4271</v>
      </c>
      <c r="D12" s="19">
        <v>37235</v>
      </c>
      <c r="E12" s="14">
        <f t="shared" si="3"/>
        <v>0.11470390761380421</v>
      </c>
      <c r="F12" s="15">
        <f t="shared" si="0"/>
        <v>166.3</v>
      </c>
      <c r="G12" s="13">
        <f t="shared" si="1"/>
        <v>283167.30000000005</v>
      </c>
      <c r="H12" s="13">
        <f t="shared" si="2"/>
        <v>645441.2149516968</v>
      </c>
    </row>
    <row r="13" spans="1:8" ht="12.75">
      <c r="A13" s="8">
        <v>8</v>
      </c>
      <c r="B13" s="8" t="s">
        <v>16</v>
      </c>
      <c r="C13" s="19">
        <v>2468</v>
      </c>
      <c r="D13" s="19">
        <v>38183</v>
      </c>
      <c r="E13" s="14">
        <f t="shared" si="3"/>
        <v>0.064636094597072</v>
      </c>
      <c r="F13" s="15">
        <f t="shared" si="0"/>
        <v>93.7</v>
      </c>
      <c r="G13" s="13">
        <f t="shared" si="1"/>
        <v>0</v>
      </c>
      <c r="H13" s="13">
        <f t="shared" si="2"/>
        <v>0</v>
      </c>
    </row>
    <row r="14" spans="1:8" ht="12.75">
      <c r="A14" s="8">
        <v>9</v>
      </c>
      <c r="B14" s="8" t="s">
        <v>17</v>
      </c>
      <c r="C14" s="19">
        <v>5580</v>
      </c>
      <c r="D14" s="19">
        <v>100052</v>
      </c>
      <c r="E14" s="14">
        <f t="shared" si="3"/>
        <v>0.055770999080478154</v>
      </c>
      <c r="F14" s="15">
        <f t="shared" si="0"/>
        <v>80.9</v>
      </c>
      <c r="G14" s="13">
        <f t="shared" si="1"/>
        <v>0</v>
      </c>
      <c r="H14" s="13">
        <f t="shared" si="2"/>
        <v>0</v>
      </c>
    </row>
    <row r="15" spans="1:8" ht="12.75">
      <c r="A15" s="8">
        <v>10</v>
      </c>
      <c r="B15" s="8" t="s">
        <v>18</v>
      </c>
      <c r="C15" s="19">
        <v>34430</v>
      </c>
      <c r="D15" s="19">
        <v>241708</v>
      </c>
      <c r="E15" s="14">
        <f t="shared" si="3"/>
        <v>0.14244460257831765</v>
      </c>
      <c r="F15" s="15">
        <f t="shared" si="0"/>
        <v>206.6</v>
      </c>
      <c r="G15" s="13">
        <f t="shared" si="1"/>
        <v>3670238</v>
      </c>
      <c r="H15" s="13">
        <f t="shared" si="2"/>
        <v>8365806.6234409325</v>
      </c>
    </row>
    <row r="16" spans="1:8" ht="12.75">
      <c r="A16" s="8">
        <v>11</v>
      </c>
      <c r="B16" s="8" t="s">
        <v>19</v>
      </c>
      <c r="C16" s="19">
        <v>9197</v>
      </c>
      <c r="D16" s="19">
        <v>244325</v>
      </c>
      <c r="E16" s="14">
        <f t="shared" si="3"/>
        <v>0.037642484395784305</v>
      </c>
      <c r="F16" s="15">
        <f t="shared" si="0"/>
        <v>54.6</v>
      </c>
      <c r="G16" s="13">
        <f t="shared" si="1"/>
        <v>0</v>
      </c>
      <c r="H16" s="13">
        <f t="shared" si="2"/>
        <v>0</v>
      </c>
    </row>
    <row r="17" spans="1:8" ht="12.75">
      <c r="A17" s="8">
        <v>12</v>
      </c>
      <c r="B17" s="8" t="s">
        <v>20</v>
      </c>
      <c r="C17" s="19">
        <v>925</v>
      </c>
      <c r="D17" s="19">
        <v>188106</v>
      </c>
      <c r="E17" s="14">
        <f t="shared" si="3"/>
        <v>0.004917440166714512</v>
      </c>
      <c r="F17" s="15">
        <f t="shared" si="0"/>
        <v>7.1</v>
      </c>
      <c r="G17" s="13">
        <f t="shared" si="1"/>
        <v>0</v>
      </c>
      <c r="H17" s="13">
        <f t="shared" si="2"/>
        <v>0</v>
      </c>
    </row>
    <row r="18" spans="1:8" ht="12.75">
      <c r="A18" s="8">
        <v>13</v>
      </c>
      <c r="B18" s="8" t="s">
        <v>21</v>
      </c>
      <c r="C18" s="19">
        <v>6069</v>
      </c>
      <c r="D18" s="19">
        <v>259352</v>
      </c>
      <c r="E18" s="14">
        <f t="shared" si="3"/>
        <v>0.023400629260618772</v>
      </c>
      <c r="F18" s="15">
        <f t="shared" si="0"/>
        <v>33.9</v>
      </c>
      <c r="G18" s="13">
        <f t="shared" si="1"/>
        <v>0</v>
      </c>
      <c r="H18" s="13">
        <f t="shared" si="2"/>
        <v>0</v>
      </c>
    </row>
    <row r="19" spans="1:8" ht="12.75">
      <c r="A19" s="8">
        <v>14</v>
      </c>
      <c r="B19" s="8" t="s">
        <v>22</v>
      </c>
      <c r="C19" s="19">
        <v>3013</v>
      </c>
      <c r="D19" s="19">
        <v>73394</v>
      </c>
      <c r="E19" s="14">
        <f t="shared" si="3"/>
        <v>0.0410524021037142</v>
      </c>
      <c r="F19" s="15">
        <f t="shared" si="0"/>
        <v>59.5</v>
      </c>
      <c r="G19" s="13">
        <f t="shared" si="1"/>
        <v>0</v>
      </c>
      <c r="H19" s="13">
        <f t="shared" si="2"/>
        <v>0</v>
      </c>
    </row>
    <row r="20" spans="1:8" ht="12.75">
      <c r="A20" s="8">
        <v>15</v>
      </c>
      <c r="B20" s="8" t="s">
        <v>23</v>
      </c>
      <c r="C20" s="19">
        <v>6813</v>
      </c>
      <c r="D20" s="19">
        <v>53510</v>
      </c>
      <c r="E20" s="14">
        <f t="shared" si="3"/>
        <v>0.12732199588861895</v>
      </c>
      <c r="F20" s="15">
        <f t="shared" si="0"/>
        <v>184.6</v>
      </c>
      <c r="G20" s="13">
        <f t="shared" si="1"/>
        <v>576379.7999999999</v>
      </c>
      <c r="H20" s="13">
        <f t="shared" si="2"/>
        <v>1313779.0923797202</v>
      </c>
    </row>
    <row r="21" spans="1:8" ht="12.75">
      <c r="A21" s="8">
        <v>16</v>
      </c>
      <c r="B21" s="8" t="s">
        <v>24</v>
      </c>
      <c r="C21" s="19">
        <v>3632</v>
      </c>
      <c r="D21" s="19">
        <v>14612</v>
      </c>
      <c r="E21" s="14">
        <f t="shared" si="3"/>
        <v>0.2485628250752806</v>
      </c>
      <c r="F21" s="15">
        <f t="shared" si="0"/>
        <v>360.5</v>
      </c>
      <c r="G21" s="13">
        <f t="shared" si="1"/>
        <v>946136</v>
      </c>
      <c r="H21" s="13">
        <f t="shared" si="2"/>
        <v>2156587.8876181627</v>
      </c>
    </row>
    <row r="22" spans="1:8" ht="12.75">
      <c r="A22" s="8">
        <v>17</v>
      </c>
      <c r="B22" s="8" t="s">
        <v>25</v>
      </c>
      <c r="C22" s="19">
        <v>37582</v>
      </c>
      <c r="D22" s="19">
        <v>452845</v>
      </c>
      <c r="E22" s="14">
        <f t="shared" si="3"/>
        <v>0.08299086884033167</v>
      </c>
      <c r="F22" s="15">
        <f t="shared" si="0"/>
        <v>120.3</v>
      </c>
      <c r="G22" s="13">
        <f t="shared" si="1"/>
        <v>762914.5999999999</v>
      </c>
      <c r="H22" s="13">
        <f t="shared" si="2"/>
        <v>1738959.7115499836</v>
      </c>
    </row>
    <row r="23" spans="1:8" ht="12.75">
      <c r="A23" s="8">
        <v>18</v>
      </c>
      <c r="B23" s="8" t="s">
        <v>26</v>
      </c>
      <c r="C23" s="19">
        <v>27517</v>
      </c>
      <c r="D23" s="19">
        <v>187058</v>
      </c>
      <c r="E23" s="14">
        <f t="shared" si="3"/>
        <v>0.14710410674763977</v>
      </c>
      <c r="F23" s="15">
        <f t="shared" si="0"/>
        <v>213.3</v>
      </c>
      <c r="G23" s="13">
        <f t="shared" si="1"/>
        <v>3117676.1</v>
      </c>
      <c r="H23" s="13">
        <f t="shared" si="2"/>
        <v>7106317.183551446</v>
      </c>
    </row>
    <row r="24" spans="1:8" ht="12.75">
      <c r="A24" s="8">
        <v>19</v>
      </c>
      <c r="B24" s="8" t="s">
        <v>27</v>
      </c>
      <c r="C24" s="19">
        <v>20283</v>
      </c>
      <c r="D24" s="19">
        <v>547448</v>
      </c>
      <c r="E24" s="14">
        <f t="shared" si="3"/>
        <v>0.037050094255527466</v>
      </c>
      <c r="F24" s="15">
        <f t="shared" si="0"/>
        <v>53.7</v>
      </c>
      <c r="G24" s="13">
        <f t="shared" si="1"/>
        <v>0</v>
      </c>
      <c r="H24" s="13">
        <f t="shared" si="2"/>
        <v>0</v>
      </c>
    </row>
    <row r="25" spans="1:8" ht="12.75">
      <c r="A25" s="8">
        <v>20</v>
      </c>
      <c r="B25" s="8" t="s">
        <v>28</v>
      </c>
      <c r="C25" s="19">
        <v>24877</v>
      </c>
      <c r="D25" s="19">
        <v>228871</v>
      </c>
      <c r="E25" s="14">
        <f t="shared" si="3"/>
        <v>0.10869441737922236</v>
      </c>
      <c r="F25" s="15">
        <f t="shared" si="0"/>
        <v>157.6</v>
      </c>
      <c r="G25" s="13">
        <f t="shared" si="1"/>
        <v>1432915.2</v>
      </c>
      <c r="H25" s="13">
        <f t="shared" si="2"/>
        <v>3266134.640584395</v>
      </c>
    </row>
    <row r="26" spans="1:8" ht="12.75">
      <c r="A26" s="8">
        <v>21</v>
      </c>
      <c r="B26" s="8" t="s">
        <v>29</v>
      </c>
      <c r="C26" s="19">
        <v>16058</v>
      </c>
      <c r="D26" s="19">
        <v>306846</v>
      </c>
      <c r="E26" s="14">
        <f t="shared" si="3"/>
        <v>0.05233244037725765</v>
      </c>
      <c r="F26" s="15">
        <f t="shared" si="0"/>
        <v>75.9</v>
      </c>
      <c r="G26" s="13">
        <f t="shared" si="1"/>
        <v>0</v>
      </c>
      <c r="H26" s="13">
        <f t="shared" si="2"/>
        <v>0</v>
      </c>
    </row>
    <row r="27" spans="1:8" ht="12.75">
      <c r="A27" s="8">
        <v>22</v>
      </c>
      <c r="B27" s="8" t="s">
        <v>30</v>
      </c>
      <c r="C27" s="19">
        <v>43939</v>
      </c>
      <c r="D27" s="19">
        <v>640649</v>
      </c>
      <c r="E27" s="14">
        <f t="shared" si="3"/>
        <v>0.0685851378836149</v>
      </c>
      <c r="F27" s="15">
        <f t="shared" si="0"/>
        <v>99.5</v>
      </c>
      <c r="G27" s="13">
        <f t="shared" si="1"/>
        <v>0</v>
      </c>
      <c r="H27" s="13">
        <f t="shared" si="2"/>
        <v>0</v>
      </c>
    </row>
    <row r="28" spans="1:8" ht="12.75">
      <c r="A28" s="8">
        <v>23</v>
      </c>
      <c r="B28" s="8" t="s">
        <v>31</v>
      </c>
      <c r="C28" s="19">
        <v>20784</v>
      </c>
      <c r="D28" s="19">
        <v>272401</v>
      </c>
      <c r="E28" s="14">
        <f t="shared" si="3"/>
        <v>0.07629927937122111</v>
      </c>
      <c r="F28" s="15">
        <f t="shared" si="0"/>
        <v>110.6</v>
      </c>
      <c r="G28" s="13">
        <f t="shared" si="1"/>
        <v>220310.39999999988</v>
      </c>
      <c r="H28" s="13">
        <f t="shared" si="2"/>
        <v>502167.48982843076</v>
      </c>
    </row>
    <row r="29" spans="1:8" ht="12.75">
      <c r="A29" s="8">
        <v>24</v>
      </c>
      <c r="B29" s="8" t="s">
        <v>32</v>
      </c>
      <c r="C29" s="19">
        <v>10294</v>
      </c>
      <c r="D29" s="19">
        <v>167963</v>
      </c>
      <c r="E29" s="14">
        <f t="shared" si="3"/>
        <v>0.061287307323636755</v>
      </c>
      <c r="F29" s="15">
        <f t="shared" si="0"/>
        <v>88.9</v>
      </c>
      <c r="G29" s="13">
        <f t="shared" si="1"/>
        <v>0</v>
      </c>
      <c r="H29" s="13">
        <f t="shared" si="2"/>
        <v>0</v>
      </c>
    </row>
    <row r="30" spans="1:8" ht="12.75">
      <c r="A30" s="8">
        <v>25</v>
      </c>
      <c r="B30" s="8" t="s">
        <v>33</v>
      </c>
      <c r="C30" s="19">
        <v>7348</v>
      </c>
      <c r="D30" s="19">
        <v>413673</v>
      </c>
      <c r="E30" s="14">
        <f t="shared" si="3"/>
        <v>0.017762822325846743</v>
      </c>
      <c r="F30" s="15">
        <f t="shared" si="0"/>
        <v>25.8</v>
      </c>
      <c r="G30" s="13">
        <f t="shared" si="1"/>
        <v>0</v>
      </c>
      <c r="H30" s="13">
        <f t="shared" si="2"/>
        <v>0</v>
      </c>
    </row>
    <row r="31" spans="1:8" ht="12.75">
      <c r="A31" s="8">
        <v>26</v>
      </c>
      <c r="B31" s="8" t="s">
        <v>34</v>
      </c>
      <c r="C31" s="19">
        <v>8124</v>
      </c>
      <c r="D31" s="19">
        <v>68224</v>
      </c>
      <c r="E31" s="14">
        <f t="shared" si="3"/>
        <v>0.119078330206379</v>
      </c>
      <c r="F31" s="15">
        <f t="shared" si="0"/>
        <v>172.7</v>
      </c>
      <c r="G31" s="13">
        <f t="shared" si="1"/>
        <v>590614.7999999999</v>
      </c>
      <c r="H31" s="13">
        <f t="shared" si="2"/>
        <v>1346225.832151005</v>
      </c>
    </row>
    <row r="32" spans="1:8" ht="12.75">
      <c r="A32" s="8"/>
      <c r="B32" s="11"/>
      <c r="C32" s="16">
        <f>SUM(C6:C31)</f>
        <v>502573</v>
      </c>
      <c r="D32" s="16">
        <f>SUM(D6:D31)</f>
        <v>7288010</v>
      </c>
      <c r="E32" s="17">
        <f t="shared" si="3"/>
        <v>0.06895887903556663</v>
      </c>
      <c r="F32" s="18">
        <f t="shared" si="0"/>
        <v>100</v>
      </c>
      <c r="G32" s="16">
        <f>SUM(G6:G31)</f>
        <v>22486715.3</v>
      </c>
      <c r="H32" s="16">
        <f>SUM(H6:H31)</f>
        <v>51255398.640679576</v>
      </c>
    </row>
    <row r="33" ht="12.75">
      <c r="B33" s="6"/>
    </row>
    <row r="34" ht="12.75">
      <c r="B34" s="6"/>
    </row>
    <row r="35" ht="12.75">
      <c r="B35" s="6"/>
    </row>
  </sheetData>
  <sheetProtection/>
  <conditionalFormatting sqref="H3">
    <cfRule type="expression" priority="1" dxfId="0" stopIfTrue="1">
      <formula>ISBLANK($H$3)</formula>
    </cfRule>
  </conditionalFormatting>
  <conditionalFormatting sqref="C6:D31">
    <cfRule type="expression" priority="2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A2">
      <selection activeCell="H3" sqref="H3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1406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</cols>
  <sheetData>
    <row r="1" ht="12.75"/>
    <row r="2" ht="13.5" thickBot="1"/>
    <row r="3" spans="7:8" ht="12.75">
      <c r="G3" s="2" t="s">
        <v>0</v>
      </c>
      <c r="H3" s="21">
        <v>51255398.64067958</v>
      </c>
    </row>
    <row r="4" spans="3:4" s="1" customFormat="1" ht="25.5">
      <c r="C4" s="24">
        <v>2001</v>
      </c>
      <c r="D4" s="25" t="s">
        <v>44</v>
      </c>
    </row>
    <row r="5" spans="1:8" ht="38.25">
      <c r="A5" s="11" t="s">
        <v>1</v>
      </c>
      <c r="B5" s="11" t="s">
        <v>2</v>
      </c>
      <c r="C5" s="12" t="s">
        <v>43</v>
      </c>
      <c r="D5" s="12" t="s">
        <v>38</v>
      </c>
      <c r="E5" s="9" t="s">
        <v>5</v>
      </c>
      <c r="F5" s="9" t="s">
        <v>6</v>
      </c>
      <c r="G5" s="12" t="s">
        <v>7</v>
      </c>
      <c r="H5" s="12" t="s">
        <v>8</v>
      </c>
    </row>
    <row r="6" spans="1:8" ht="12.75">
      <c r="A6" s="8">
        <v>1</v>
      </c>
      <c r="B6" s="8" t="s">
        <v>9</v>
      </c>
      <c r="C6" s="19">
        <v>1226931</v>
      </c>
      <c r="D6" s="19">
        <v>172889</v>
      </c>
      <c r="E6" s="14">
        <f aca="true" t="shared" si="0" ref="E6:E32">D6/C6</f>
        <v>0.14091175461374764</v>
      </c>
      <c r="F6" s="15">
        <f aca="true" t="shared" si="1" ref="F6:F32">ROUND(E6/E$32*100,1)</f>
        <v>24.8</v>
      </c>
      <c r="G6" s="13">
        <f aca="true" t="shared" si="2" ref="G6:G31">IF(F6&gt;F$32,(F6-100)*C6,0)</f>
        <v>0</v>
      </c>
      <c r="H6" s="13">
        <f aca="true" t="shared" si="3" ref="H6:H31">G6/G$32*$H$3</f>
        <v>0</v>
      </c>
    </row>
    <row r="7" spans="1:8" ht="12.75">
      <c r="A7" s="8">
        <v>2</v>
      </c>
      <c r="B7" s="8" t="s">
        <v>10</v>
      </c>
      <c r="C7" s="19">
        <v>946310</v>
      </c>
      <c r="D7" s="19">
        <v>595944</v>
      </c>
      <c r="E7" s="14">
        <f t="shared" si="0"/>
        <v>0.6297555769251091</v>
      </c>
      <c r="F7" s="15">
        <f t="shared" si="1"/>
        <v>110.7</v>
      </c>
      <c r="G7" s="13">
        <f t="shared" si="2"/>
        <v>10125517.000000002</v>
      </c>
      <c r="H7" s="13">
        <f t="shared" si="3"/>
        <v>2108193.8187762313</v>
      </c>
    </row>
    <row r="8" spans="1:8" ht="12.75">
      <c r="A8" s="8">
        <v>3</v>
      </c>
      <c r="B8" s="8" t="s">
        <v>11</v>
      </c>
      <c r="C8" s="19">
        <v>350017</v>
      </c>
      <c r="D8" s="19">
        <v>149347</v>
      </c>
      <c r="E8" s="14">
        <f t="shared" si="0"/>
        <v>0.4266849895862201</v>
      </c>
      <c r="F8" s="15">
        <f t="shared" si="1"/>
        <v>75</v>
      </c>
      <c r="G8" s="13">
        <f t="shared" si="2"/>
        <v>0</v>
      </c>
      <c r="H8" s="13">
        <f t="shared" si="3"/>
        <v>0</v>
      </c>
    </row>
    <row r="9" spans="1:8" ht="12.75">
      <c r="A9" s="8">
        <v>4</v>
      </c>
      <c r="B9" s="8" t="s">
        <v>12</v>
      </c>
      <c r="C9" s="19">
        <v>34992</v>
      </c>
      <c r="D9" s="19">
        <v>107657</v>
      </c>
      <c r="E9" s="14">
        <f t="shared" si="0"/>
        <v>3.0766175125743027</v>
      </c>
      <c r="F9" s="15">
        <f t="shared" si="1"/>
        <v>540.7</v>
      </c>
      <c r="G9" s="13">
        <f t="shared" si="2"/>
        <v>15420974.400000002</v>
      </c>
      <c r="H9" s="13">
        <f t="shared" si="3"/>
        <v>3210740.04513414</v>
      </c>
    </row>
    <row r="10" spans="1:8" ht="12.75">
      <c r="A10" s="8">
        <v>5</v>
      </c>
      <c r="B10" s="8" t="s">
        <v>13</v>
      </c>
      <c r="C10" s="19">
        <v>131264</v>
      </c>
      <c r="D10" s="19">
        <v>90799</v>
      </c>
      <c r="E10" s="14">
        <f t="shared" si="0"/>
        <v>0.691728120429059</v>
      </c>
      <c r="F10" s="15">
        <f t="shared" si="1"/>
        <v>121.6</v>
      </c>
      <c r="G10" s="13">
        <f t="shared" si="2"/>
        <v>2835302.3999999994</v>
      </c>
      <c r="H10" s="13">
        <f t="shared" si="3"/>
        <v>590327.090857821</v>
      </c>
    </row>
    <row r="11" spans="1:8" ht="12.75">
      <c r="A11" s="8">
        <v>6</v>
      </c>
      <c r="B11" s="8" t="s">
        <v>14</v>
      </c>
      <c r="C11" s="19">
        <v>32678</v>
      </c>
      <c r="D11" s="19">
        <v>49059</v>
      </c>
      <c r="E11" s="14">
        <f t="shared" si="0"/>
        <v>1.5012852683762776</v>
      </c>
      <c r="F11" s="15">
        <f t="shared" si="1"/>
        <v>263.8</v>
      </c>
      <c r="G11" s="13">
        <f t="shared" si="2"/>
        <v>5352656.4</v>
      </c>
      <c r="H11" s="13">
        <f t="shared" si="3"/>
        <v>1114455.4037599298</v>
      </c>
    </row>
    <row r="12" spans="1:8" ht="12.75">
      <c r="A12" s="8">
        <v>7</v>
      </c>
      <c r="B12" s="8" t="s">
        <v>15</v>
      </c>
      <c r="C12" s="19">
        <v>38389</v>
      </c>
      <c r="D12" s="19">
        <v>27590</v>
      </c>
      <c r="E12" s="14">
        <f t="shared" si="0"/>
        <v>0.7186954596368752</v>
      </c>
      <c r="F12" s="15">
        <f t="shared" si="1"/>
        <v>126.3</v>
      </c>
      <c r="G12" s="13">
        <f t="shared" si="2"/>
        <v>1009630.6999999998</v>
      </c>
      <c r="H12" s="13">
        <f t="shared" si="3"/>
        <v>210211.21202865188</v>
      </c>
    </row>
    <row r="13" spans="1:8" ht="12.75">
      <c r="A13" s="8">
        <v>8</v>
      </c>
      <c r="B13" s="8" t="s">
        <v>16</v>
      </c>
      <c r="C13" s="19">
        <v>38216</v>
      </c>
      <c r="D13" s="19">
        <v>68530</v>
      </c>
      <c r="E13" s="14">
        <f t="shared" si="0"/>
        <v>1.793227967343521</v>
      </c>
      <c r="F13" s="15">
        <f t="shared" si="1"/>
        <v>315.2</v>
      </c>
      <c r="G13" s="13">
        <f t="shared" si="2"/>
        <v>8224083.199999999</v>
      </c>
      <c r="H13" s="13">
        <f t="shared" si="3"/>
        <v>1712303.8129649523</v>
      </c>
    </row>
    <row r="14" spans="1:8" ht="12.75">
      <c r="A14" s="8">
        <v>9</v>
      </c>
      <c r="B14" s="8" t="s">
        <v>17</v>
      </c>
      <c r="C14" s="19">
        <v>101022</v>
      </c>
      <c r="D14" s="19">
        <v>23872</v>
      </c>
      <c r="E14" s="14">
        <f t="shared" si="0"/>
        <v>0.23630496327532616</v>
      </c>
      <c r="F14" s="15">
        <f t="shared" si="1"/>
        <v>41.5</v>
      </c>
      <c r="G14" s="13">
        <f t="shared" si="2"/>
        <v>0</v>
      </c>
      <c r="H14" s="13">
        <f t="shared" si="3"/>
        <v>0</v>
      </c>
    </row>
    <row r="15" spans="1:8" ht="12.75">
      <c r="A15" s="8">
        <v>10</v>
      </c>
      <c r="B15" s="8" t="s">
        <v>18</v>
      </c>
      <c r="C15" s="19">
        <v>240339</v>
      </c>
      <c r="D15" s="19">
        <v>167070</v>
      </c>
      <c r="E15" s="14">
        <f t="shared" si="0"/>
        <v>0.6951431103566212</v>
      </c>
      <c r="F15" s="15">
        <f t="shared" si="1"/>
        <v>122.2</v>
      </c>
      <c r="G15" s="13">
        <f t="shared" si="2"/>
        <v>5335525.800000001</v>
      </c>
      <c r="H15" s="13">
        <f t="shared" si="3"/>
        <v>1110888.7093351486</v>
      </c>
    </row>
    <row r="16" spans="1:8" ht="12.75">
      <c r="A16" s="8">
        <v>11</v>
      </c>
      <c r="B16" s="8" t="s">
        <v>19</v>
      </c>
      <c r="C16" s="19">
        <v>245264</v>
      </c>
      <c r="D16" s="19">
        <v>79051</v>
      </c>
      <c r="E16" s="14">
        <f t="shared" si="0"/>
        <v>0.32230983756278947</v>
      </c>
      <c r="F16" s="15">
        <f t="shared" si="1"/>
        <v>56.6</v>
      </c>
      <c r="G16" s="13">
        <f t="shared" si="2"/>
        <v>0</v>
      </c>
      <c r="H16" s="13">
        <f t="shared" si="3"/>
        <v>0</v>
      </c>
    </row>
    <row r="17" spans="1:8" ht="12.75">
      <c r="A17" s="8">
        <v>12</v>
      </c>
      <c r="B17" s="8" t="s">
        <v>20</v>
      </c>
      <c r="C17" s="19">
        <v>186469</v>
      </c>
      <c r="D17" s="19">
        <v>3700</v>
      </c>
      <c r="E17" s="14">
        <f t="shared" si="0"/>
        <v>0.0198424402983874</v>
      </c>
      <c r="F17" s="15">
        <f t="shared" si="1"/>
        <v>3.5</v>
      </c>
      <c r="G17" s="13">
        <f t="shared" si="2"/>
        <v>0</v>
      </c>
      <c r="H17" s="13">
        <f t="shared" si="3"/>
        <v>0</v>
      </c>
    </row>
    <row r="18" spans="1:8" ht="12.75">
      <c r="A18" s="8">
        <v>13</v>
      </c>
      <c r="B18" s="8" t="s">
        <v>21</v>
      </c>
      <c r="C18" s="19">
        <v>261083</v>
      </c>
      <c r="D18" s="19">
        <v>51754</v>
      </c>
      <c r="E18" s="14">
        <f t="shared" si="0"/>
        <v>0.19822814966887925</v>
      </c>
      <c r="F18" s="15">
        <f t="shared" si="1"/>
        <v>34.8</v>
      </c>
      <c r="G18" s="13">
        <f t="shared" si="2"/>
        <v>0</v>
      </c>
      <c r="H18" s="13">
        <f t="shared" si="3"/>
        <v>0</v>
      </c>
    </row>
    <row r="19" spans="1:8" ht="12.75">
      <c r="A19" s="8">
        <v>14</v>
      </c>
      <c r="B19" s="8" t="s">
        <v>22</v>
      </c>
      <c r="C19" s="19">
        <v>73229</v>
      </c>
      <c r="D19" s="19">
        <v>29842</v>
      </c>
      <c r="E19" s="14">
        <f t="shared" si="0"/>
        <v>0.40751614797416325</v>
      </c>
      <c r="F19" s="15">
        <f t="shared" si="1"/>
        <v>71.6</v>
      </c>
      <c r="G19" s="13">
        <f t="shared" si="2"/>
        <v>0</v>
      </c>
      <c r="H19" s="13">
        <f t="shared" si="3"/>
        <v>0</v>
      </c>
    </row>
    <row r="20" spans="1:8" ht="12.75">
      <c r="A20" s="8">
        <v>15</v>
      </c>
      <c r="B20" s="8" t="s">
        <v>23</v>
      </c>
      <c r="C20" s="19">
        <v>53138</v>
      </c>
      <c r="D20" s="19">
        <v>24286</v>
      </c>
      <c r="E20" s="14">
        <f t="shared" si="0"/>
        <v>0.4570363957996161</v>
      </c>
      <c r="F20" s="15">
        <f t="shared" si="1"/>
        <v>80.3</v>
      </c>
      <c r="G20" s="13">
        <f t="shared" si="2"/>
        <v>0</v>
      </c>
      <c r="H20" s="13">
        <f t="shared" si="3"/>
        <v>0</v>
      </c>
    </row>
    <row r="21" spans="1:8" ht="12.75">
      <c r="A21" s="8">
        <v>16</v>
      </c>
      <c r="B21" s="8" t="s">
        <v>24</v>
      </c>
      <c r="C21" s="19">
        <v>14977</v>
      </c>
      <c r="D21" s="19">
        <v>17252</v>
      </c>
      <c r="E21" s="14">
        <f t="shared" si="0"/>
        <v>1.151899579355011</v>
      </c>
      <c r="F21" s="15">
        <f t="shared" si="1"/>
        <v>202.4</v>
      </c>
      <c r="G21" s="13">
        <f t="shared" si="2"/>
        <v>1533644.8</v>
      </c>
      <c r="H21" s="13">
        <f t="shared" si="3"/>
        <v>319314.1137937262</v>
      </c>
    </row>
    <row r="22" spans="1:8" ht="12.75">
      <c r="A22" s="8">
        <v>17</v>
      </c>
      <c r="B22" s="8" t="s">
        <v>25</v>
      </c>
      <c r="C22" s="19">
        <v>452904</v>
      </c>
      <c r="D22" s="19">
        <v>202554</v>
      </c>
      <c r="E22" s="14">
        <f t="shared" si="0"/>
        <v>0.44723385088230616</v>
      </c>
      <c r="F22" s="15">
        <f t="shared" si="1"/>
        <v>78.6</v>
      </c>
      <c r="G22" s="13">
        <f t="shared" si="2"/>
        <v>0</v>
      </c>
      <c r="H22" s="13">
        <f t="shared" si="3"/>
        <v>0</v>
      </c>
    </row>
    <row r="23" spans="1:8" ht="12.75">
      <c r="A23" s="8">
        <v>18</v>
      </c>
      <c r="B23" s="8" t="s">
        <v>26</v>
      </c>
      <c r="C23" s="19">
        <v>185225</v>
      </c>
      <c r="D23" s="19">
        <v>710544</v>
      </c>
      <c r="E23" s="14">
        <f t="shared" si="0"/>
        <v>3.836112835740316</v>
      </c>
      <c r="F23" s="15">
        <f t="shared" si="1"/>
        <v>674.2</v>
      </c>
      <c r="G23" s="13">
        <f t="shared" si="2"/>
        <v>106356195.00000001</v>
      </c>
      <c r="H23" s="13">
        <f t="shared" si="3"/>
        <v>22144002.41366041</v>
      </c>
    </row>
    <row r="24" spans="1:8" ht="12.75">
      <c r="A24" s="8">
        <v>19</v>
      </c>
      <c r="B24" s="8" t="s">
        <v>27</v>
      </c>
      <c r="C24" s="19">
        <v>550298</v>
      </c>
      <c r="D24" s="19">
        <v>140366</v>
      </c>
      <c r="E24" s="14">
        <f t="shared" si="0"/>
        <v>0.2550727060610796</v>
      </c>
      <c r="F24" s="15">
        <f t="shared" si="1"/>
        <v>44.8</v>
      </c>
      <c r="G24" s="13">
        <f t="shared" si="2"/>
        <v>0</v>
      </c>
      <c r="H24" s="13">
        <f t="shared" si="3"/>
        <v>0</v>
      </c>
    </row>
    <row r="25" spans="1:8" ht="12.75">
      <c r="A25" s="8">
        <v>20</v>
      </c>
      <c r="B25" s="8" t="s">
        <v>28</v>
      </c>
      <c r="C25" s="19">
        <v>228206</v>
      </c>
      <c r="D25" s="19">
        <v>99102</v>
      </c>
      <c r="E25" s="14">
        <f t="shared" si="0"/>
        <v>0.4342655320193159</v>
      </c>
      <c r="F25" s="15">
        <f t="shared" si="1"/>
        <v>76.3</v>
      </c>
      <c r="G25" s="13">
        <f t="shared" si="2"/>
        <v>0</v>
      </c>
      <c r="H25" s="13">
        <f t="shared" si="3"/>
        <v>0</v>
      </c>
    </row>
    <row r="26" spans="1:8" ht="12.75">
      <c r="A26" s="8">
        <v>21</v>
      </c>
      <c r="B26" s="8" t="s">
        <v>29</v>
      </c>
      <c r="C26" s="19">
        <v>312528</v>
      </c>
      <c r="D26" s="19">
        <v>281220</v>
      </c>
      <c r="E26" s="14">
        <f t="shared" si="0"/>
        <v>0.8998233758255261</v>
      </c>
      <c r="F26" s="15">
        <f t="shared" si="1"/>
        <v>158.1</v>
      </c>
      <c r="G26" s="13">
        <f t="shared" si="2"/>
        <v>18157876.799999997</v>
      </c>
      <c r="H26" s="13">
        <f t="shared" si="3"/>
        <v>3780579.661449418</v>
      </c>
    </row>
    <row r="27" spans="1:8" ht="12.75">
      <c r="A27" s="8">
        <v>22</v>
      </c>
      <c r="B27" s="8" t="s">
        <v>30</v>
      </c>
      <c r="C27" s="19">
        <v>624980</v>
      </c>
      <c r="D27" s="19">
        <v>321203</v>
      </c>
      <c r="E27" s="14">
        <f t="shared" si="0"/>
        <v>0.5139412461198758</v>
      </c>
      <c r="F27" s="15">
        <f t="shared" si="1"/>
        <v>90.3</v>
      </c>
      <c r="G27" s="13">
        <f t="shared" si="2"/>
        <v>0</v>
      </c>
      <c r="H27" s="13">
        <f t="shared" si="3"/>
        <v>0</v>
      </c>
    </row>
    <row r="28" spans="1:8" ht="12.75">
      <c r="A28" s="8">
        <v>23</v>
      </c>
      <c r="B28" s="8" t="s">
        <v>31</v>
      </c>
      <c r="C28" s="19">
        <v>278419</v>
      </c>
      <c r="D28" s="19">
        <v>522425</v>
      </c>
      <c r="E28" s="14">
        <f t="shared" si="0"/>
        <v>1.8763985216526171</v>
      </c>
      <c r="F28" s="15">
        <f t="shared" si="1"/>
        <v>329.8</v>
      </c>
      <c r="G28" s="13">
        <f t="shared" si="2"/>
        <v>63980686.2</v>
      </c>
      <c r="H28" s="13">
        <f t="shared" si="3"/>
        <v>13321165.444480684</v>
      </c>
    </row>
    <row r="29" spans="1:8" ht="12.75">
      <c r="A29" s="8">
        <v>24</v>
      </c>
      <c r="B29" s="8" t="s">
        <v>32</v>
      </c>
      <c r="C29" s="19">
        <v>166227</v>
      </c>
      <c r="D29" s="19">
        <v>80293</v>
      </c>
      <c r="E29" s="14">
        <f t="shared" si="0"/>
        <v>0.4830322390466049</v>
      </c>
      <c r="F29" s="15">
        <f t="shared" si="1"/>
        <v>84.9</v>
      </c>
      <c r="G29" s="13">
        <f t="shared" si="2"/>
        <v>0</v>
      </c>
      <c r="H29" s="13">
        <f t="shared" si="3"/>
        <v>0</v>
      </c>
    </row>
    <row r="30" spans="1:8" ht="12.75">
      <c r="A30" s="8">
        <v>25</v>
      </c>
      <c r="B30" s="8" t="s">
        <v>33</v>
      </c>
      <c r="C30" s="19">
        <v>413618</v>
      </c>
      <c r="D30" s="19">
        <v>28248</v>
      </c>
      <c r="E30" s="14">
        <f t="shared" si="0"/>
        <v>0.06829490012523633</v>
      </c>
      <c r="F30" s="15">
        <f t="shared" si="1"/>
        <v>12</v>
      </c>
      <c r="G30" s="13">
        <f t="shared" si="2"/>
        <v>0</v>
      </c>
      <c r="H30" s="13">
        <f t="shared" si="3"/>
        <v>0</v>
      </c>
    </row>
    <row r="31" spans="1:8" ht="12.75">
      <c r="A31" s="8">
        <v>26</v>
      </c>
      <c r="B31" s="8" t="s">
        <v>34</v>
      </c>
      <c r="C31" s="19">
        <v>68930</v>
      </c>
      <c r="D31" s="19">
        <v>83855</v>
      </c>
      <c r="E31" s="14">
        <f t="shared" si="0"/>
        <v>1.2165240098650805</v>
      </c>
      <c r="F31" s="15">
        <f t="shared" si="1"/>
        <v>213.8</v>
      </c>
      <c r="G31" s="13">
        <f t="shared" si="2"/>
        <v>7844234.000000001</v>
      </c>
      <c r="H31" s="13">
        <f t="shared" si="3"/>
        <v>1633216.9144384775</v>
      </c>
    </row>
    <row r="32" spans="1:8" ht="12.75">
      <c r="A32" s="8"/>
      <c r="B32" s="11"/>
      <c r="C32" s="16">
        <f>SUM(C6:C31)</f>
        <v>7255653</v>
      </c>
      <c r="D32" s="16">
        <f>SUM(D6:D31)</f>
        <v>4128452</v>
      </c>
      <c r="E32" s="17">
        <f t="shared" si="0"/>
        <v>0.5689979937022898</v>
      </c>
      <c r="F32" s="18">
        <f t="shared" si="1"/>
        <v>100</v>
      </c>
      <c r="G32" s="16">
        <f>SUM(G6:G31)</f>
        <v>246176326.7</v>
      </c>
      <c r="H32" s="16">
        <f>SUM(H6:H31)</f>
        <v>51255398.64067959</v>
      </c>
    </row>
    <row r="33" ht="12.75">
      <c r="B33" s="6"/>
    </row>
    <row r="34" ht="12.75">
      <c r="B34" s="6"/>
    </row>
    <row r="35" ht="12.75">
      <c r="B35" s="6"/>
    </row>
  </sheetData>
  <sheetProtection/>
  <conditionalFormatting sqref="H3">
    <cfRule type="expression" priority="1" dxfId="0" stopIfTrue="1">
      <formula>ISBLANK($H$3)</formula>
    </cfRule>
  </conditionalFormatting>
  <conditionalFormatting sqref="C6:D31">
    <cfRule type="expression" priority="2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5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6.57421875" style="1" customWidth="1"/>
    <col min="2" max="2" width="17.7109375" style="1" customWidth="1"/>
    <col min="7" max="7" width="14.28125" style="0" customWidth="1"/>
  </cols>
  <sheetData>
    <row r="5" spans="1:7" ht="12.75">
      <c r="A5" s="11" t="s">
        <v>1</v>
      </c>
      <c r="B5" s="11" t="s">
        <v>2</v>
      </c>
      <c r="C5" s="9" t="s">
        <v>39</v>
      </c>
      <c r="D5" s="9" t="s">
        <v>40</v>
      </c>
      <c r="E5" s="9" t="s">
        <v>41</v>
      </c>
      <c r="F5" s="9" t="s">
        <v>42</v>
      </c>
      <c r="G5" s="9" t="s">
        <v>45</v>
      </c>
    </row>
    <row r="6" spans="1:10" ht="12.75">
      <c r="A6" s="8">
        <v>1</v>
      </c>
      <c r="B6" s="8" t="s">
        <v>9</v>
      </c>
      <c r="C6" s="13">
        <f>GLA_1!$H6</f>
        <v>0</v>
      </c>
      <c r="D6" s="13">
        <f>GLA_2!$H6</f>
        <v>0</v>
      </c>
      <c r="E6" s="13">
        <f>GLA_3!$H6</f>
        <v>0</v>
      </c>
      <c r="F6" s="13">
        <f>GLA_4!$H6</f>
        <v>0</v>
      </c>
      <c r="G6" s="13">
        <f aca="true" t="shared" si="0" ref="G6:G31">SUM(C6:F6)</f>
        <v>0</v>
      </c>
      <c r="J6" s="4"/>
    </row>
    <row r="7" spans="1:10" ht="12.75">
      <c r="A7" s="8">
        <v>2</v>
      </c>
      <c r="B7" s="8" t="s">
        <v>10</v>
      </c>
      <c r="C7" s="13">
        <f>GLA_1!$H7</f>
        <v>1874965.1680541865</v>
      </c>
      <c r="D7" s="13">
        <f>GLA_2!$H7</f>
        <v>1182825.9746067165</v>
      </c>
      <c r="E7" s="13">
        <f>GLA_3!$H7</f>
        <v>15657361.982219838</v>
      </c>
      <c r="F7" s="13">
        <f>GLA_4!$H7</f>
        <v>2108193.8187762313</v>
      </c>
      <c r="G7" s="13">
        <f t="shared" si="0"/>
        <v>20823346.94365697</v>
      </c>
      <c r="J7" s="4"/>
    </row>
    <row r="8" spans="1:10" ht="12.75">
      <c r="A8" s="8">
        <v>3</v>
      </c>
      <c r="B8" s="8" t="s">
        <v>11</v>
      </c>
      <c r="C8" s="13">
        <f>GLA_1!$H8</f>
        <v>0</v>
      </c>
      <c r="D8" s="13">
        <f>GLA_2!$H8</f>
        <v>0</v>
      </c>
      <c r="E8" s="13">
        <f>GLA_3!$H8</f>
        <v>5846649.497434344</v>
      </c>
      <c r="F8" s="13">
        <f>GLA_4!$H8</f>
        <v>0</v>
      </c>
      <c r="G8" s="13">
        <f t="shared" si="0"/>
        <v>5846649.497434344</v>
      </c>
      <c r="J8" s="4"/>
    </row>
    <row r="9" spans="1:10" ht="12.75">
      <c r="A9" s="8">
        <v>4</v>
      </c>
      <c r="B9" s="8" t="s">
        <v>12</v>
      </c>
      <c r="C9" s="13">
        <f>GLA_1!$H9</f>
        <v>571317.4704035466</v>
      </c>
      <c r="D9" s="13">
        <f>GLA_2!$H9</f>
        <v>4637076.852744171</v>
      </c>
      <c r="E9" s="13">
        <f>GLA_3!$H9</f>
        <v>1081682.6735609584</v>
      </c>
      <c r="F9" s="13">
        <f>GLA_4!$H9</f>
        <v>3210740.04513414</v>
      </c>
      <c r="G9" s="13">
        <f t="shared" si="0"/>
        <v>9500817.041842816</v>
      </c>
      <c r="J9" s="4"/>
    </row>
    <row r="10" spans="1:10" ht="12.75">
      <c r="A10" s="8">
        <v>5</v>
      </c>
      <c r="B10" s="8" t="s">
        <v>13</v>
      </c>
      <c r="C10" s="13">
        <f>GLA_1!$H10</f>
        <v>1694995.9337026835</v>
      </c>
      <c r="D10" s="13">
        <f>GLA_2!$H10</f>
        <v>1770719.1809632643</v>
      </c>
      <c r="E10" s="13">
        <f>GLA_3!$H10</f>
        <v>1304699.475716219</v>
      </c>
      <c r="F10" s="13">
        <f>GLA_4!$H10</f>
        <v>590327.090857821</v>
      </c>
      <c r="G10" s="13">
        <f t="shared" si="0"/>
        <v>5360741.681239989</v>
      </c>
      <c r="J10" s="4"/>
    </row>
    <row r="11" spans="1:10" ht="12.75">
      <c r="A11" s="8">
        <v>6</v>
      </c>
      <c r="B11" s="8" t="s">
        <v>14</v>
      </c>
      <c r="C11" s="13">
        <f>GLA_1!$H11</f>
        <v>330563.4367364208</v>
      </c>
      <c r="D11" s="13">
        <f>GLA_2!$H11</f>
        <v>2401967.3967550895</v>
      </c>
      <c r="E11" s="13">
        <f>GLA_3!$H11</f>
        <v>923585.3356924467</v>
      </c>
      <c r="F11" s="13">
        <f>GLA_4!$H11</f>
        <v>1114455.4037599298</v>
      </c>
      <c r="G11" s="13">
        <f t="shared" si="0"/>
        <v>4770571.572943887</v>
      </c>
      <c r="J11" s="4"/>
    </row>
    <row r="12" spans="1:10" ht="12.75">
      <c r="A12" s="8">
        <v>7</v>
      </c>
      <c r="B12" s="8" t="s">
        <v>15</v>
      </c>
      <c r="C12" s="13">
        <f>GLA_1!$H12</f>
        <v>0</v>
      </c>
      <c r="D12" s="13">
        <f>GLA_2!$H12</f>
        <v>447748.8186508008</v>
      </c>
      <c r="E12" s="13">
        <f>GLA_3!$H12</f>
        <v>645441.2149516968</v>
      </c>
      <c r="F12" s="13">
        <f>GLA_4!$H12</f>
        <v>210211.21202865188</v>
      </c>
      <c r="G12" s="13">
        <f t="shared" si="0"/>
        <v>1303401.2456311495</v>
      </c>
      <c r="J12" s="4"/>
    </row>
    <row r="13" spans="1:10" ht="12.75">
      <c r="A13" s="8">
        <v>8</v>
      </c>
      <c r="B13" s="8" t="s">
        <v>16</v>
      </c>
      <c r="C13" s="13">
        <f>GLA_1!$H13</f>
        <v>0</v>
      </c>
      <c r="D13" s="13">
        <f>GLA_2!$H13</f>
        <v>2773315.151430894</v>
      </c>
      <c r="E13" s="13">
        <f>GLA_3!$H13</f>
        <v>0</v>
      </c>
      <c r="F13" s="13">
        <f>GLA_4!$H13</f>
        <v>1712303.8129649523</v>
      </c>
      <c r="G13" s="13">
        <f t="shared" si="0"/>
        <v>4485618.964395846</v>
      </c>
      <c r="J13" s="4"/>
    </row>
    <row r="14" spans="1:10" ht="12.75">
      <c r="A14" s="8">
        <v>9</v>
      </c>
      <c r="B14" s="8" t="s">
        <v>17</v>
      </c>
      <c r="C14" s="13">
        <f>GLA_1!$H14</f>
        <v>0</v>
      </c>
      <c r="D14" s="13">
        <f>GLA_2!$H14</f>
        <v>0</v>
      </c>
      <c r="E14" s="13">
        <f>GLA_3!$H14</f>
        <v>0</v>
      </c>
      <c r="F14" s="13">
        <f>GLA_4!$H14</f>
        <v>0</v>
      </c>
      <c r="G14" s="13">
        <f t="shared" si="0"/>
        <v>0</v>
      </c>
      <c r="J14" s="4"/>
    </row>
    <row r="15" spans="1:10" ht="12.75">
      <c r="A15" s="8">
        <v>10</v>
      </c>
      <c r="B15" s="8" t="s">
        <v>18</v>
      </c>
      <c r="C15" s="13">
        <f>GLA_1!$H15</f>
        <v>1193572.214770069</v>
      </c>
      <c r="D15" s="13">
        <f>GLA_2!$H15</f>
        <v>0</v>
      </c>
      <c r="E15" s="13">
        <f>GLA_3!$H15</f>
        <v>8365806.6234409325</v>
      </c>
      <c r="F15" s="13">
        <f>GLA_4!$H15</f>
        <v>1110888.7093351486</v>
      </c>
      <c r="G15" s="13">
        <f t="shared" si="0"/>
        <v>10670267.54754615</v>
      </c>
      <c r="J15" s="4"/>
    </row>
    <row r="16" spans="1:10" ht="12.75">
      <c r="A16" s="8">
        <v>11</v>
      </c>
      <c r="B16" s="8" t="s">
        <v>19</v>
      </c>
      <c r="C16" s="13">
        <f>GLA_1!$H16</f>
        <v>0</v>
      </c>
      <c r="D16" s="13">
        <f>GLA_2!$H16</f>
        <v>0</v>
      </c>
      <c r="E16" s="13">
        <f>GLA_3!$H16</f>
        <v>0</v>
      </c>
      <c r="F16" s="13">
        <f>GLA_4!$H16</f>
        <v>0</v>
      </c>
      <c r="G16" s="13">
        <f t="shared" si="0"/>
        <v>0</v>
      </c>
      <c r="J16" s="4"/>
    </row>
    <row r="17" spans="1:10" ht="12.75">
      <c r="A17" s="8">
        <v>12</v>
      </c>
      <c r="B17" s="8" t="s">
        <v>20</v>
      </c>
      <c r="C17" s="13">
        <f>GLA_1!$H17</f>
        <v>0</v>
      </c>
      <c r="D17" s="13">
        <f>GLA_2!$H17</f>
        <v>0</v>
      </c>
      <c r="E17" s="13">
        <f>GLA_3!$H17</f>
        <v>0</v>
      </c>
      <c r="F17" s="13">
        <f>GLA_4!$H17</f>
        <v>0</v>
      </c>
      <c r="G17" s="13">
        <f t="shared" si="0"/>
        <v>0</v>
      </c>
      <c r="J17" s="4"/>
    </row>
    <row r="18" spans="1:10" ht="12.75">
      <c r="A18" s="8">
        <v>13</v>
      </c>
      <c r="B18" s="8" t="s">
        <v>21</v>
      </c>
      <c r="C18" s="13">
        <f>GLA_1!$H18</f>
        <v>0</v>
      </c>
      <c r="D18" s="13">
        <f>GLA_2!$H18</f>
        <v>0</v>
      </c>
      <c r="E18" s="13">
        <f>GLA_3!$H18</f>
        <v>0</v>
      </c>
      <c r="F18" s="13">
        <f>GLA_4!$H18</f>
        <v>0</v>
      </c>
      <c r="G18" s="13">
        <f t="shared" si="0"/>
        <v>0</v>
      </c>
      <c r="J18" s="4"/>
    </row>
    <row r="19" spans="1:10" ht="12.75">
      <c r="A19" s="8">
        <v>14</v>
      </c>
      <c r="B19" s="8" t="s">
        <v>22</v>
      </c>
      <c r="C19" s="13">
        <f>GLA_1!$H19</f>
        <v>0</v>
      </c>
      <c r="D19" s="13">
        <f>GLA_2!$H19</f>
        <v>0</v>
      </c>
      <c r="E19" s="13">
        <f>GLA_3!$H19</f>
        <v>0</v>
      </c>
      <c r="F19" s="13">
        <f>GLA_4!$H19</f>
        <v>0</v>
      </c>
      <c r="G19" s="13">
        <f t="shared" si="0"/>
        <v>0</v>
      </c>
      <c r="J19" s="4"/>
    </row>
    <row r="20" spans="1:10" ht="12.75">
      <c r="A20" s="8">
        <v>15</v>
      </c>
      <c r="B20" s="8" t="s">
        <v>23</v>
      </c>
      <c r="C20" s="13">
        <f>GLA_1!$H20</f>
        <v>13925009.805621475</v>
      </c>
      <c r="D20" s="13">
        <f>GLA_2!$H20</f>
        <v>179665.5037852271</v>
      </c>
      <c r="E20" s="13">
        <f>GLA_3!$H20</f>
        <v>1313779.0923797202</v>
      </c>
      <c r="F20" s="13">
        <f>GLA_4!$H20</f>
        <v>0</v>
      </c>
      <c r="G20" s="13">
        <f t="shared" si="0"/>
        <v>15418454.401786422</v>
      </c>
      <c r="J20" s="4"/>
    </row>
    <row r="21" spans="1:10" ht="12.75">
      <c r="A21" s="8">
        <v>16</v>
      </c>
      <c r="B21" s="8" t="s">
        <v>24</v>
      </c>
      <c r="C21" s="13">
        <f>GLA_1!$H21</f>
        <v>4347112.645512044</v>
      </c>
      <c r="D21" s="13">
        <f>GLA_2!$H21</f>
        <v>335104.5828590636</v>
      </c>
      <c r="E21" s="13">
        <f>GLA_3!$H21</f>
        <v>2156587.8876181627</v>
      </c>
      <c r="F21" s="13">
        <f>GLA_4!$H21</f>
        <v>319314.1137937262</v>
      </c>
      <c r="G21" s="13">
        <f t="shared" si="0"/>
        <v>7158119.229782997</v>
      </c>
      <c r="J21" s="4"/>
    </row>
    <row r="22" spans="1:10" ht="12.75">
      <c r="A22" s="8">
        <v>17</v>
      </c>
      <c r="B22" s="8" t="s">
        <v>25</v>
      </c>
      <c r="C22" s="13">
        <f>GLA_1!$H22</f>
        <v>0</v>
      </c>
      <c r="D22" s="13">
        <f>GLA_2!$H22</f>
        <v>0</v>
      </c>
      <c r="E22" s="13">
        <f>GLA_3!$H22</f>
        <v>1738959.7115499836</v>
      </c>
      <c r="F22" s="13">
        <f>GLA_4!$H22</f>
        <v>0</v>
      </c>
      <c r="G22" s="13">
        <f t="shared" si="0"/>
        <v>1738959.7115499836</v>
      </c>
      <c r="J22" s="4"/>
    </row>
    <row r="23" spans="1:10" ht="12.75">
      <c r="A23" s="8">
        <v>18</v>
      </c>
      <c r="B23" s="8" t="s">
        <v>26</v>
      </c>
      <c r="C23" s="13">
        <f>GLA_1!$H23</f>
        <v>37038280.28564317</v>
      </c>
      <c r="D23" s="13">
        <f>GLA_2!$H23</f>
        <v>53780115.75497098</v>
      </c>
      <c r="E23" s="13">
        <f>GLA_3!$H23</f>
        <v>7106317.183551446</v>
      </c>
      <c r="F23" s="13">
        <f>GLA_4!$H23</f>
        <v>22144002.41366041</v>
      </c>
      <c r="G23" s="13">
        <f t="shared" si="0"/>
        <v>120068715.63782601</v>
      </c>
      <c r="J23" s="4"/>
    </row>
    <row r="24" spans="1:10" ht="12.75">
      <c r="A24" s="8">
        <v>19</v>
      </c>
      <c r="B24" s="8" t="s">
        <v>27</v>
      </c>
      <c r="C24" s="13">
        <f>GLA_1!$H24</f>
        <v>0</v>
      </c>
      <c r="D24" s="13">
        <f>GLA_2!$H24</f>
        <v>0</v>
      </c>
      <c r="E24" s="13">
        <f>GLA_3!$H24</f>
        <v>0</v>
      </c>
      <c r="F24" s="13">
        <f>GLA_4!$H24</f>
        <v>0</v>
      </c>
      <c r="G24" s="13">
        <f t="shared" si="0"/>
        <v>0</v>
      </c>
      <c r="J24" s="4"/>
    </row>
    <row r="25" spans="1:10" ht="12.75">
      <c r="A25" s="8">
        <v>20</v>
      </c>
      <c r="B25" s="8" t="s">
        <v>28</v>
      </c>
      <c r="C25" s="13">
        <f>GLA_1!$H25</f>
        <v>0</v>
      </c>
      <c r="D25" s="13">
        <f>GLA_2!$H25</f>
        <v>0</v>
      </c>
      <c r="E25" s="13">
        <f>GLA_3!$H25</f>
        <v>3266134.640584395</v>
      </c>
      <c r="F25" s="13">
        <f>GLA_4!$H25</f>
        <v>0</v>
      </c>
      <c r="G25" s="13">
        <f t="shared" si="0"/>
        <v>3266134.640584395</v>
      </c>
      <c r="J25" s="4"/>
    </row>
    <row r="26" spans="1:10" ht="12.75">
      <c r="A26" s="8">
        <v>21</v>
      </c>
      <c r="B26" s="8" t="s">
        <v>29</v>
      </c>
      <c r="C26" s="13">
        <f>GLA_1!$H26</f>
        <v>0</v>
      </c>
      <c r="D26" s="13">
        <f>GLA_2!$H26</f>
        <v>8299995.597109586</v>
      </c>
      <c r="E26" s="13">
        <f>GLA_3!$H26</f>
        <v>0</v>
      </c>
      <c r="F26" s="13">
        <f>GLA_4!$H26</f>
        <v>3780579.661449418</v>
      </c>
      <c r="G26" s="13">
        <f t="shared" si="0"/>
        <v>12080575.258559003</v>
      </c>
      <c r="J26" s="4"/>
    </row>
    <row r="27" spans="1:10" ht="12.75">
      <c r="A27" s="8">
        <v>22</v>
      </c>
      <c r="B27" s="8" t="s">
        <v>30</v>
      </c>
      <c r="C27" s="13">
        <f>GLA_1!$H27</f>
        <v>0</v>
      </c>
      <c r="D27" s="13">
        <f>GLA_2!$H27</f>
        <v>0</v>
      </c>
      <c r="E27" s="13">
        <f>GLA_3!$H27</f>
        <v>0</v>
      </c>
      <c r="F27" s="13">
        <f>GLA_4!$H27</f>
        <v>0</v>
      </c>
      <c r="G27" s="13">
        <f t="shared" si="0"/>
        <v>0</v>
      </c>
      <c r="J27" s="4"/>
    </row>
    <row r="28" spans="1:10" ht="12.75">
      <c r="A28" s="8">
        <v>23</v>
      </c>
      <c r="B28" s="8" t="s">
        <v>31</v>
      </c>
      <c r="C28" s="13">
        <f>GLA_1!$H28</f>
        <v>22656484.77127294</v>
      </c>
      <c r="D28" s="13">
        <f>GLA_2!$H28</f>
        <v>24887603.159992583</v>
      </c>
      <c r="E28" s="13">
        <f>GLA_3!$H28</f>
        <v>502167.48982843076</v>
      </c>
      <c r="F28" s="13">
        <f>GLA_4!$H28</f>
        <v>13321165.444480684</v>
      </c>
      <c r="G28" s="13">
        <f t="shared" si="0"/>
        <v>61367420.86557463</v>
      </c>
      <c r="J28" s="4"/>
    </row>
    <row r="29" spans="1:10" ht="12.75">
      <c r="A29" s="8">
        <v>24</v>
      </c>
      <c r="B29" s="8" t="s">
        <v>32</v>
      </c>
      <c r="C29" s="13">
        <f>GLA_1!$H29</f>
        <v>18184910.298132226</v>
      </c>
      <c r="D29" s="13">
        <f>GLA_2!$H29</f>
        <v>1814659.3074907924</v>
      </c>
      <c r="E29" s="13">
        <f>GLA_3!$H29</f>
        <v>0</v>
      </c>
      <c r="F29" s="13">
        <f>GLA_4!$H29</f>
        <v>0</v>
      </c>
      <c r="G29" s="13">
        <f t="shared" si="0"/>
        <v>19999569.605623018</v>
      </c>
      <c r="J29" s="4"/>
    </row>
    <row r="30" spans="1:10" ht="12.75">
      <c r="A30" s="8">
        <v>25</v>
      </c>
      <c r="B30" s="8" t="s">
        <v>33</v>
      </c>
      <c r="C30" s="13">
        <f>GLA_1!$H30</f>
        <v>0</v>
      </c>
      <c r="D30" s="13">
        <f>GLA_2!$H30</f>
        <v>0</v>
      </c>
      <c r="E30" s="13">
        <f>GLA_3!$H30</f>
        <v>0</v>
      </c>
      <c r="F30" s="13">
        <f>GLA_4!$H30</f>
        <v>0</v>
      </c>
      <c r="G30" s="13">
        <f t="shared" si="0"/>
        <v>0</v>
      </c>
      <c r="J30" s="4"/>
    </row>
    <row r="31" spans="1:10" ht="12.75">
      <c r="A31" s="8">
        <v>26</v>
      </c>
      <c r="B31" s="8" t="s">
        <v>34</v>
      </c>
      <c r="C31" s="13">
        <f>GLA_1!$H31</f>
        <v>693585.2515104</v>
      </c>
      <c r="D31" s="13">
        <f>GLA_2!$H31</f>
        <v>0</v>
      </c>
      <c r="E31" s="13">
        <f>GLA_3!$H31</f>
        <v>1346225.832151005</v>
      </c>
      <c r="F31" s="13">
        <f>GLA_4!$H31</f>
        <v>1633216.9144384775</v>
      </c>
      <c r="G31" s="13">
        <f t="shared" si="0"/>
        <v>3673027.998099882</v>
      </c>
      <c r="J31" s="4"/>
    </row>
    <row r="32" spans="1:10" ht="12.75">
      <c r="A32" s="8"/>
      <c r="B32" s="11"/>
      <c r="C32" s="16">
        <f>SUM(C6:C31)</f>
        <v>102510797.28135915</v>
      </c>
      <c r="D32" s="16">
        <f>SUM(D6:D31)</f>
        <v>102510797.28135917</v>
      </c>
      <c r="E32" s="16">
        <f>SUM(E6:E31)</f>
        <v>51255398.640679576</v>
      </c>
      <c r="F32" s="16">
        <f>SUM(F6:F31)</f>
        <v>51255398.64067959</v>
      </c>
      <c r="G32" s="16">
        <f>SUM(G6:G31)</f>
        <v>307532391.8440775</v>
      </c>
      <c r="J32" s="7"/>
    </row>
    <row r="33" ht="12.75">
      <c r="B33" s="6"/>
    </row>
    <row r="34" ht="12.75">
      <c r="B34" s="6"/>
    </row>
    <row r="35" ht="12.75">
      <c r="B35" s="6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2006-05-21T10:23:50Z</dcterms:created>
  <dcterms:modified xsi:type="dcterms:W3CDTF">2007-07-10T14:30:57Z</dcterms:modified>
  <cp:category/>
  <cp:version/>
  <cp:contentType/>
  <cp:contentStatus/>
</cp:coreProperties>
</file>